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5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6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7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8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G:\360017 Transfer_Plus\Produkte\02b_Kurz Check Fuehrung_Wissen_Kompetenz\"/>
    </mc:Choice>
  </mc:AlternateContent>
  <xr:revisionPtr revIDLastSave="0" documentId="13_ncr:1_{38B55B55-CF6D-40D0-B6BD-3E1C7015CB2D}" xr6:coauthVersionLast="36" xr6:coauthVersionMax="36" xr10:uidLastSave="{00000000-0000-0000-0000-000000000000}"/>
  <bookViews>
    <workbookView xWindow="0" yWindow="0" windowWidth="20490" windowHeight="8910" tabRatio="688" xr2:uid="{00000000-000D-0000-FFFF-FFFF00000000}"/>
  </bookViews>
  <sheets>
    <sheet name="Einleitung" sheetId="4" r:id="rId1"/>
    <sheet name="Antworten Kurzcheck" sheetId="5" r:id="rId2"/>
    <sheet name="Auswertung" sheetId="6" r:id="rId3"/>
    <sheet name="Kommentare" sheetId="7" r:id="rId4"/>
    <sheet name="  " sheetId="8" r:id="rId5"/>
    <sheet name="Beispiel Antworten Kurzcheck" sheetId="2" r:id="rId6"/>
    <sheet name="Beispiel Auswertung" sheetId="1" r:id="rId7"/>
    <sheet name="Beispiel Kommentare" sheetId="3" r:id="rId8"/>
  </sheets>
  <definedNames>
    <definedName name="OLE_LINK1" localSheetId="7">'Beispiel Kommentare'!$E$38</definedName>
    <definedName name="OLE_LINK1" localSheetId="3">Kommentare!$E$38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7" l="1"/>
  <c r="D3" i="7"/>
  <c r="E3" i="7"/>
  <c r="F93" i="2" l="1"/>
  <c r="O121" i="7" l="1"/>
  <c r="N121" i="7"/>
  <c r="M121" i="7"/>
  <c r="L121" i="7"/>
  <c r="K121" i="7"/>
  <c r="J121" i="7"/>
  <c r="I121" i="7"/>
  <c r="H121" i="7"/>
  <c r="G121" i="7"/>
  <c r="F121" i="7"/>
  <c r="E121" i="7"/>
  <c r="D121" i="7"/>
  <c r="C121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O117" i="7"/>
  <c r="N117" i="7"/>
  <c r="M117" i="7"/>
  <c r="L117" i="7"/>
  <c r="K117" i="7"/>
  <c r="J117" i="7"/>
  <c r="I117" i="7"/>
  <c r="H117" i="7"/>
  <c r="G117" i="7"/>
  <c r="F117" i="7"/>
  <c r="E117" i="7"/>
  <c r="D117" i="7"/>
  <c r="C117" i="7"/>
  <c r="O115" i="7"/>
  <c r="N115" i="7"/>
  <c r="M115" i="7"/>
  <c r="L115" i="7"/>
  <c r="K115" i="7"/>
  <c r="J115" i="7"/>
  <c r="I115" i="7"/>
  <c r="H115" i="7"/>
  <c r="G115" i="7"/>
  <c r="F115" i="7"/>
  <c r="E115" i="7"/>
  <c r="D115" i="7"/>
  <c r="C115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C113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C109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C107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C105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C103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O97" i="7"/>
  <c r="N97" i="7"/>
  <c r="M97" i="7"/>
  <c r="L97" i="7"/>
  <c r="K97" i="7"/>
  <c r="J97" i="7"/>
  <c r="I97" i="7"/>
  <c r="H97" i="7"/>
  <c r="G97" i="7"/>
  <c r="F97" i="7"/>
  <c r="E97" i="7"/>
  <c r="D97" i="7"/>
  <c r="C97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3" i="7"/>
  <c r="N3" i="7"/>
  <c r="M3" i="7"/>
  <c r="L3" i="7"/>
  <c r="K3" i="7"/>
  <c r="J3" i="7"/>
  <c r="I3" i="7"/>
  <c r="H3" i="7"/>
  <c r="G3" i="7"/>
  <c r="F3" i="7"/>
  <c r="E2" i="7"/>
  <c r="F2" i="7" s="1"/>
  <c r="G2" i="7" s="1"/>
  <c r="H2" i="7" s="1"/>
  <c r="I2" i="7" s="1"/>
  <c r="J2" i="7" s="1"/>
  <c r="K2" i="7" s="1"/>
  <c r="L2" i="7" s="1"/>
  <c r="M2" i="7" s="1"/>
  <c r="N2" i="7" s="1"/>
  <c r="O2" i="7" s="1"/>
  <c r="D2" i="7"/>
  <c r="G93" i="5"/>
  <c r="G92" i="5"/>
  <c r="G91" i="5"/>
  <c r="G90" i="5"/>
  <c r="G89" i="5"/>
  <c r="G88" i="5"/>
  <c r="G87" i="5"/>
  <c r="G86" i="5"/>
  <c r="I85" i="5"/>
  <c r="G85" i="5"/>
  <c r="I84" i="5"/>
  <c r="G84" i="5"/>
  <c r="I83" i="5"/>
  <c r="G83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K79" i="5" s="1"/>
  <c r="J76" i="5"/>
  <c r="I76" i="5"/>
  <c r="H76" i="5"/>
  <c r="G76" i="5"/>
  <c r="G79" i="5" s="1"/>
  <c r="F76" i="5"/>
  <c r="F79" i="5" s="1"/>
  <c r="E76" i="5"/>
  <c r="D76" i="5"/>
  <c r="C76" i="5"/>
  <c r="O72" i="5"/>
  <c r="D66" i="6" s="1"/>
  <c r="N72" i="5"/>
  <c r="D65" i="6" s="1"/>
  <c r="M72" i="5"/>
  <c r="D64" i="6" s="1"/>
  <c r="L72" i="5"/>
  <c r="D63" i="6" s="1"/>
  <c r="K72" i="5"/>
  <c r="D62" i="6" s="1"/>
  <c r="J72" i="5"/>
  <c r="D61" i="6" s="1"/>
  <c r="I72" i="5"/>
  <c r="D60" i="6" s="1"/>
  <c r="H72" i="5"/>
  <c r="D59" i="6" s="1"/>
  <c r="G72" i="5"/>
  <c r="D58" i="6" s="1"/>
  <c r="F72" i="5"/>
  <c r="D57" i="6" s="1"/>
  <c r="E72" i="5"/>
  <c r="D56" i="6" s="1"/>
  <c r="D72" i="5"/>
  <c r="D55" i="6" s="1"/>
  <c r="C72" i="5"/>
  <c r="D54" i="6" s="1"/>
  <c r="O71" i="5"/>
  <c r="C66" i="6" s="1"/>
  <c r="N71" i="5"/>
  <c r="C65" i="6" s="1"/>
  <c r="M71" i="5"/>
  <c r="C64" i="6" s="1"/>
  <c r="L71" i="5"/>
  <c r="C63" i="6" s="1"/>
  <c r="K71" i="5"/>
  <c r="C62" i="6" s="1"/>
  <c r="J71" i="5"/>
  <c r="C61" i="6" s="1"/>
  <c r="I71" i="5"/>
  <c r="C60" i="6" s="1"/>
  <c r="H71" i="5"/>
  <c r="C59" i="6" s="1"/>
  <c r="G71" i="5"/>
  <c r="C58" i="6" s="1"/>
  <c r="F71" i="5"/>
  <c r="C57" i="6" s="1"/>
  <c r="E71" i="5"/>
  <c r="C56" i="6" s="1"/>
  <c r="D71" i="5"/>
  <c r="C55" i="6" s="1"/>
  <c r="C71" i="5"/>
  <c r="C54" i="6" s="1"/>
  <c r="O70" i="5"/>
  <c r="B66" i="6" s="1"/>
  <c r="N70" i="5"/>
  <c r="B65" i="6" s="1"/>
  <c r="M70" i="5"/>
  <c r="B64" i="6" s="1"/>
  <c r="L70" i="5"/>
  <c r="B63" i="6" s="1"/>
  <c r="K70" i="5"/>
  <c r="B62" i="6" s="1"/>
  <c r="J70" i="5"/>
  <c r="B61" i="6" s="1"/>
  <c r="B161" i="6" s="1"/>
  <c r="I70" i="5"/>
  <c r="B60" i="6" s="1"/>
  <c r="B160" i="6" s="1"/>
  <c r="H70" i="5"/>
  <c r="B59" i="6" s="1"/>
  <c r="B159" i="6" s="1"/>
  <c r="G70" i="5"/>
  <c r="B58" i="6" s="1"/>
  <c r="B158" i="6" s="1"/>
  <c r="F70" i="5"/>
  <c r="B57" i="6" s="1"/>
  <c r="B157" i="6" s="1"/>
  <c r="E70" i="5"/>
  <c r="B56" i="6" s="1"/>
  <c r="B156" i="6" s="1"/>
  <c r="D70" i="5"/>
  <c r="B55" i="6" s="1"/>
  <c r="B155" i="6" s="1"/>
  <c r="C70" i="5"/>
  <c r="B54" i="6" s="1"/>
  <c r="B154" i="6" s="1"/>
  <c r="O66" i="5"/>
  <c r="D17" i="6" s="1"/>
  <c r="N66" i="5"/>
  <c r="D16" i="6" s="1"/>
  <c r="M66" i="5"/>
  <c r="D15" i="6" s="1"/>
  <c r="L66" i="5"/>
  <c r="D14" i="6" s="1"/>
  <c r="K66" i="5"/>
  <c r="D13" i="6" s="1"/>
  <c r="J66" i="5"/>
  <c r="D12" i="6" s="1"/>
  <c r="I66" i="5"/>
  <c r="D11" i="6" s="1"/>
  <c r="H66" i="5"/>
  <c r="D10" i="6" s="1"/>
  <c r="G66" i="5"/>
  <c r="D9" i="6" s="1"/>
  <c r="F66" i="5"/>
  <c r="D8" i="6" s="1"/>
  <c r="E66" i="5"/>
  <c r="D7" i="6" s="1"/>
  <c r="D66" i="5"/>
  <c r="D6" i="6" s="1"/>
  <c r="C66" i="5"/>
  <c r="D5" i="6" s="1"/>
  <c r="O65" i="5"/>
  <c r="C17" i="6" s="1"/>
  <c r="N65" i="5"/>
  <c r="C16" i="6" s="1"/>
  <c r="M65" i="5"/>
  <c r="C15" i="6" s="1"/>
  <c r="L65" i="5"/>
  <c r="C14" i="6" s="1"/>
  <c r="K65" i="5"/>
  <c r="C13" i="6" s="1"/>
  <c r="J65" i="5"/>
  <c r="C12" i="6" s="1"/>
  <c r="I65" i="5"/>
  <c r="C11" i="6" s="1"/>
  <c r="H65" i="5"/>
  <c r="C10" i="6" s="1"/>
  <c r="G65" i="5"/>
  <c r="C9" i="6" s="1"/>
  <c r="F65" i="5"/>
  <c r="C8" i="6" s="1"/>
  <c r="E65" i="5"/>
  <c r="C7" i="6" s="1"/>
  <c r="D65" i="5"/>
  <c r="C6" i="6" s="1"/>
  <c r="C65" i="5"/>
  <c r="C5" i="6" s="1"/>
  <c r="O64" i="5"/>
  <c r="B17" i="6" s="1"/>
  <c r="N64" i="5"/>
  <c r="B16" i="6" s="1"/>
  <c r="M64" i="5"/>
  <c r="B15" i="6" s="1"/>
  <c r="L64" i="5"/>
  <c r="B14" i="6" s="1"/>
  <c r="K64" i="5"/>
  <c r="B13" i="6" s="1"/>
  <c r="J64" i="5"/>
  <c r="B12" i="6" s="1"/>
  <c r="I64" i="5"/>
  <c r="I67" i="5" s="1"/>
  <c r="H64" i="5"/>
  <c r="B10" i="6" s="1"/>
  <c r="G64" i="5"/>
  <c r="B9" i="6" s="1"/>
  <c r="F64" i="5"/>
  <c r="E64" i="5"/>
  <c r="D64" i="5"/>
  <c r="C64" i="5"/>
  <c r="B5" i="6" s="1"/>
  <c r="B3" i="5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E1" i="5"/>
  <c r="F1" i="5" s="1"/>
  <c r="G1" i="5" s="1"/>
  <c r="H1" i="5" s="1"/>
  <c r="I1" i="5" s="1"/>
  <c r="J1" i="5" s="1"/>
  <c r="K1" i="5" s="1"/>
  <c r="L1" i="5" s="1"/>
  <c r="M1" i="5" s="1"/>
  <c r="N1" i="5" s="1"/>
  <c r="O1" i="5" s="1"/>
  <c r="D1" i="5"/>
  <c r="C79" i="5" l="1"/>
  <c r="D79" i="5"/>
  <c r="L79" i="5"/>
  <c r="E79" i="5"/>
  <c r="I86" i="5"/>
  <c r="F67" i="5"/>
  <c r="H79" i="5"/>
  <c r="I79" i="5"/>
  <c r="J79" i="5"/>
  <c r="G94" i="5"/>
  <c r="J67" i="5"/>
  <c r="N67" i="5"/>
  <c r="D67" i="5"/>
  <c r="E67" i="5"/>
  <c r="M79" i="5"/>
  <c r="N79" i="5"/>
  <c r="O79" i="5"/>
  <c r="C110" i="6"/>
  <c r="C313" i="6"/>
  <c r="E159" i="6"/>
  <c r="D158" i="6"/>
  <c r="G163" i="6"/>
  <c r="D114" i="6"/>
  <c r="G164" i="6"/>
  <c r="D115" i="6"/>
  <c r="F155" i="6"/>
  <c r="C159" i="6"/>
  <c r="E240" i="6" s="1"/>
  <c r="B110" i="6"/>
  <c r="B313" i="6"/>
  <c r="D313" i="6" s="1"/>
  <c r="E10" i="6"/>
  <c r="K10" i="6" s="1"/>
  <c r="E154" i="6"/>
  <c r="C308" i="6"/>
  <c r="C105" i="6"/>
  <c r="E162" i="6"/>
  <c r="C316" i="6"/>
  <c r="C113" i="6"/>
  <c r="G157" i="6"/>
  <c r="D108" i="6"/>
  <c r="G165" i="6"/>
  <c r="D116" i="6"/>
  <c r="D161" i="6"/>
  <c r="F156" i="6"/>
  <c r="G154" i="6"/>
  <c r="D105" i="6"/>
  <c r="C314" i="6"/>
  <c r="E160" i="6"/>
  <c r="C111" i="6"/>
  <c r="C158" i="6"/>
  <c r="E239" i="6" s="1"/>
  <c r="B312" i="6"/>
  <c r="B109" i="6"/>
  <c r="E9" i="6"/>
  <c r="J9" i="6" s="1"/>
  <c r="E161" i="6"/>
  <c r="C315" i="6"/>
  <c r="C112" i="6"/>
  <c r="G156" i="6"/>
  <c r="D107" i="6"/>
  <c r="D160" i="6"/>
  <c r="E155" i="6"/>
  <c r="C106" i="6"/>
  <c r="C309" i="6"/>
  <c r="E163" i="6"/>
  <c r="C114" i="6"/>
  <c r="C317" i="6"/>
  <c r="D109" i="6"/>
  <c r="G158" i="6"/>
  <c r="D117" i="6"/>
  <c r="G166" i="6"/>
  <c r="D154" i="6"/>
  <c r="D162" i="6"/>
  <c r="F157" i="6"/>
  <c r="D159" i="6"/>
  <c r="H159" i="6" s="1"/>
  <c r="C310" i="6"/>
  <c r="E156" i="6"/>
  <c r="C107" i="6"/>
  <c r="D110" i="6"/>
  <c r="G159" i="6"/>
  <c r="D155" i="6"/>
  <c r="F158" i="6"/>
  <c r="C154" i="6"/>
  <c r="E235" i="6" s="1"/>
  <c r="B308" i="6"/>
  <c r="B105" i="6"/>
  <c r="E5" i="6"/>
  <c r="K5" i="6" s="1"/>
  <c r="C162" i="6"/>
  <c r="E243" i="6" s="1"/>
  <c r="B316" i="6"/>
  <c r="B113" i="6"/>
  <c r="E13" i="6"/>
  <c r="K13" i="6" s="1"/>
  <c r="C311" i="6"/>
  <c r="C108" i="6"/>
  <c r="E157" i="6"/>
  <c r="C238" i="6" s="1"/>
  <c r="C319" i="6"/>
  <c r="C116" i="6"/>
  <c r="E165" i="6"/>
  <c r="D111" i="6"/>
  <c r="G160" i="6"/>
  <c r="D156" i="6"/>
  <c r="D164" i="6"/>
  <c r="G155" i="6"/>
  <c r="D106" i="6"/>
  <c r="B315" i="6"/>
  <c r="D315" i="6" s="1"/>
  <c r="C161" i="6"/>
  <c r="E242" i="6" s="1"/>
  <c r="B112" i="6"/>
  <c r="E12" i="6"/>
  <c r="K12" i="6" s="1"/>
  <c r="C318" i="6"/>
  <c r="E164" i="6"/>
  <c r="C115" i="6"/>
  <c r="D163" i="6"/>
  <c r="C163" i="6"/>
  <c r="E244" i="6" s="1"/>
  <c r="B114" i="6"/>
  <c r="B317" i="6"/>
  <c r="E14" i="6"/>
  <c r="L14" i="6" s="1"/>
  <c r="C312" i="6"/>
  <c r="C109" i="6"/>
  <c r="E158" i="6"/>
  <c r="C320" i="6"/>
  <c r="C117" i="6"/>
  <c r="E166" i="6"/>
  <c r="C247" i="6" s="1"/>
  <c r="D112" i="6"/>
  <c r="G161" i="6"/>
  <c r="D157" i="6"/>
  <c r="D165" i="6"/>
  <c r="G162" i="6"/>
  <c r="D113" i="6"/>
  <c r="L13" i="6"/>
  <c r="F154" i="6"/>
  <c r="B319" i="6"/>
  <c r="B116" i="6"/>
  <c r="C165" i="6"/>
  <c r="E246" i="6" s="1"/>
  <c r="G67" i="5"/>
  <c r="O67" i="5"/>
  <c r="D242" i="6"/>
  <c r="F159" i="6"/>
  <c r="C73" i="5"/>
  <c r="K73" i="5"/>
  <c r="E58" i="6"/>
  <c r="J58" i="6" s="1"/>
  <c r="F176" i="6" s="1"/>
  <c r="C166" i="6"/>
  <c r="E247" i="6" s="1"/>
  <c r="B320" i="6"/>
  <c r="B117" i="6"/>
  <c r="H67" i="5"/>
  <c r="D235" i="6"/>
  <c r="B162" i="6"/>
  <c r="F160" i="6"/>
  <c r="D73" i="5"/>
  <c r="L73" i="5"/>
  <c r="B11" i="6"/>
  <c r="E55" i="6"/>
  <c r="I55" i="6" s="1"/>
  <c r="D173" i="6" s="1"/>
  <c r="H58" i="6"/>
  <c r="D236" i="6"/>
  <c r="B163" i="6"/>
  <c r="D166" i="6"/>
  <c r="F161" i="6"/>
  <c r="E73" i="5"/>
  <c r="M73" i="5"/>
  <c r="E16" i="6"/>
  <c r="L16" i="6" s="1"/>
  <c r="E61" i="6"/>
  <c r="I61" i="6" s="1"/>
  <c r="D179" i="6" s="1"/>
  <c r="D237" i="6"/>
  <c r="E64" i="6"/>
  <c r="I64" i="6" s="1"/>
  <c r="D182" i="6" s="1"/>
  <c r="B164" i="6"/>
  <c r="F162" i="6"/>
  <c r="F73" i="5"/>
  <c r="N73" i="5"/>
  <c r="J16" i="6"/>
  <c r="E57" i="6"/>
  <c r="I57" i="6" s="1"/>
  <c r="D175" i="6" s="1"/>
  <c r="H61" i="6"/>
  <c r="C67" i="5"/>
  <c r="K67" i="5"/>
  <c r="D238" i="6"/>
  <c r="B165" i="6"/>
  <c r="E65" i="6"/>
  <c r="J65" i="6" s="1"/>
  <c r="F183" i="6" s="1"/>
  <c r="F163" i="6"/>
  <c r="G73" i="5"/>
  <c r="O73" i="5"/>
  <c r="B6" i="6"/>
  <c r="B7" i="6"/>
  <c r="B8" i="6"/>
  <c r="E54" i="6"/>
  <c r="J54" i="6" s="1"/>
  <c r="F172" i="6" s="1"/>
  <c r="E59" i="6"/>
  <c r="I59" i="6" s="1"/>
  <c r="D177" i="6" s="1"/>
  <c r="L67" i="5"/>
  <c r="D239" i="6"/>
  <c r="B166" i="6"/>
  <c r="E66" i="6"/>
  <c r="I66" i="6" s="1"/>
  <c r="D184" i="6" s="1"/>
  <c r="F164" i="6"/>
  <c r="J64" i="6"/>
  <c r="F182" i="6" s="1"/>
  <c r="H73" i="5"/>
  <c r="E15" i="6"/>
  <c r="L15" i="6" s="1"/>
  <c r="E62" i="6"/>
  <c r="I62" i="6" s="1"/>
  <c r="D180" i="6" s="1"/>
  <c r="M67" i="5"/>
  <c r="D240" i="6"/>
  <c r="F165" i="6"/>
  <c r="I73" i="5"/>
  <c r="E56" i="6"/>
  <c r="J56" i="6" s="1"/>
  <c r="F174" i="6" s="1"/>
  <c r="B318" i="6"/>
  <c r="D318" i="6" s="1"/>
  <c r="B115" i="6"/>
  <c r="C164" i="6"/>
  <c r="E245" i="6" s="1"/>
  <c r="D241" i="6"/>
  <c r="F166" i="6"/>
  <c r="J73" i="5"/>
  <c r="E17" i="6"/>
  <c r="L17" i="6" s="1"/>
  <c r="E60" i="6"/>
  <c r="H60" i="6" s="1"/>
  <c r="E63" i="6"/>
  <c r="J63" i="6" s="1"/>
  <c r="F181" i="6" s="1"/>
  <c r="G93" i="2"/>
  <c r="G92" i="2"/>
  <c r="G91" i="2"/>
  <c r="H56" i="6" l="1"/>
  <c r="C235" i="6"/>
  <c r="D319" i="6"/>
  <c r="J13" i="6"/>
  <c r="L10" i="6"/>
  <c r="J10" i="6"/>
  <c r="J313" i="6"/>
  <c r="J5" i="6"/>
  <c r="J61" i="6"/>
  <c r="F179" i="6" s="1"/>
  <c r="D260" i="6" s="1"/>
  <c r="B238" i="6"/>
  <c r="C237" i="6"/>
  <c r="H57" i="6"/>
  <c r="D308" i="6"/>
  <c r="H158" i="6"/>
  <c r="C245" i="6"/>
  <c r="D316" i="6"/>
  <c r="B236" i="6"/>
  <c r="C240" i="6"/>
  <c r="B246" i="6"/>
  <c r="D263" i="6"/>
  <c r="L12" i="6"/>
  <c r="K16" i="6"/>
  <c r="J319" i="6" s="1"/>
  <c r="B243" i="6"/>
  <c r="C241" i="6"/>
  <c r="J315" i="6"/>
  <c r="B237" i="6"/>
  <c r="B235" i="6"/>
  <c r="C244" i="6"/>
  <c r="H62" i="6"/>
  <c r="J12" i="6"/>
  <c r="I56" i="6"/>
  <c r="D174" i="6" s="1"/>
  <c r="D255" i="6" s="1"/>
  <c r="I54" i="6"/>
  <c r="D172" i="6" s="1"/>
  <c r="D253" i="6" s="1"/>
  <c r="L5" i="6"/>
  <c r="J308" i="6" s="1"/>
  <c r="I312" i="6"/>
  <c r="K312" i="6" s="1"/>
  <c r="M9" i="6"/>
  <c r="B178" i="6"/>
  <c r="K60" i="6"/>
  <c r="I63" i="6"/>
  <c r="D181" i="6" s="1"/>
  <c r="D262" i="6" s="1"/>
  <c r="H66" i="6"/>
  <c r="H65" i="6"/>
  <c r="B310" i="6"/>
  <c r="D310" i="6" s="1"/>
  <c r="B107" i="6"/>
  <c r="C156" i="6"/>
  <c r="E7" i="6"/>
  <c r="J7" i="6" s="1"/>
  <c r="B247" i="6"/>
  <c r="B314" i="6"/>
  <c r="D314" i="6" s="1"/>
  <c r="C160" i="6"/>
  <c r="B111" i="6"/>
  <c r="E11" i="6"/>
  <c r="J11" i="6" s="1"/>
  <c r="E116" i="6"/>
  <c r="H116" i="6" s="1"/>
  <c r="I65" i="6"/>
  <c r="D183" i="6" s="1"/>
  <c r="D264" i="6" s="1"/>
  <c r="D317" i="6"/>
  <c r="E105" i="6"/>
  <c r="I105" i="6" s="1"/>
  <c r="E172" i="6" s="1"/>
  <c r="J57" i="6"/>
  <c r="F175" i="6" s="1"/>
  <c r="D256" i="6" s="1"/>
  <c r="J117" i="6"/>
  <c r="G184" i="6" s="1"/>
  <c r="D312" i="6"/>
  <c r="J55" i="6"/>
  <c r="F173" i="6" s="1"/>
  <c r="D254" i="6" s="1"/>
  <c r="B174" i="6"/>
  <c r="K56" i="6"/>
  <c r="B180" i="6"/>
  <c r="K62" i="6"/>
  <c r="I319" i="6"/>
  <c r="K319" i="6" s="1"/>
  <c r="M16" i="6"/>
  <c r="H154" i="6"/>
  <c r="J14" i="6"/>
  <c r="K15" i="6"/>
  <c r="J318" i="6" s="1"/>
  <c r="B240" i="6"/>
  <c r="K14" i="6"/>
  <c r="J317" i="6" s="1"/>
  <c r="E109" i="6"/>
  <c r="H109" i="6" s="1"/>
  <c r="H59" i="6"/>
  <c r="D247" i="6"/>
  <c r="H166" i="6"/>
  <c r="H165" i="6"/>
  <c r="D246" i="6"/>
  <c r="J66" i="6"/>
  <c r="F184" i="6" s="1"/>
  <c r="D265" i="6" s="1"/>
  <c r="H54" i="6"/>
  <c r="C155" i="6"/>
  <c r="B106" i="6"/>
  <c r="B309" i="6"/>
  <c r="D309" i="6" s="1"/>
  <c r="E6" i="6"/>
  <c r="J6" i="6" s="1"/>
  <c r="J59" i="6"/>
  <c r="F177" i="6" s="1"/>
  <c r="D258" i="6" s="1"/>
  <c r="K17" i="6"/>
  <c r="J320" i="6" s="1"/>
  <c r="E114" i="6"/>
  <c r="I114" i="6" s="1"/>
  <c r="E181" i="6" s="1"/>
  <c r="J15" i="6"/>
  <c r="C246" i="6"/>
  <c r="G246" i="6" s="1"/>
  <c r="L9" i="6"/>
  <c r="B239" i="6"/>
  <c r="H64" i="6"/>
  <c r="H55" i="6"/>
  <c r="E117" i="6"/>
  <c r="H117" i="6" s="1"/>
  <c r="I315" i="6"/>
  <c r="K315" i="6" s="1"/>
  <c r="M12" i="6"/>
  <c r="I116" i="6"/>
  <c r="E183" i="6" s="1"/>
  <c r="E115" i="6"/>
  <c r="H115" i="6" s="1"/>
  <c r="B311" i="6"/>
  <c r="D311" i="6" s="1"/>
  <c r="B108" i="6"/>
  <c r="C157" i="6"/>
  <c r="E8" i="6"/>
  <c r="J8" i="6" s="1"/>
  <c r="J62" i="6"/>
  <c r="F180" i="6" s="1"/>
  <c r="D261" i="6" s="1"/>
  <c r="D244" i="6"/>
  <c r="H163" i="6"/>
  <c r="K9" i="6"/>
  <c r="B245" i="6"/>
  <c r="I316" i="6"/>
  <c r="K316" i="6" s="1"/>
  <c r="M13" i="6"/>
  <c r="I58" i="6"/>
  <c r="D176" i="6" s="1"/>
  <c r="D257" i="6" s="1"/>
  <c r="H63" i="6"/>
  <c r="J60" i="6"/>
  <c r="F178" i="6" s="1"/>
  <c r="D320" i="6"/>
  <c r="H161" i="6"/>
  <c r="C239" i="6"/>
  <c r="B244" i="6"/>
  <c r="E112" i="6"/>
  <c r="I112" i="6" s="1"/>
  <c r="E179" i="6" s="1"/>
  <c r="E113" i="6"/>
  <c r="J113" i="6" s="1"/>
  <c r="G180" i="6" s="1"/>
  <c r="C236" i="6"/>
  <c r="B242" i="6"/>
  <c r="I113" i="6"/>
  <c r="E180" i="6" s="1"/>
  <c r="J115" i="6"/>
  <c r="G182" i="6" s="1"/>
  <c r="B241" i="6"/>
  <c r="C242" i="6"/>
  <c r="I313" i="6"/>
  <c r="K313" i="6" s="1"/>
  <c r="M10" i="6"/>
  <c r="B175" i="6"/>
  <c r="K57" i="6"/>
  <c r="D243" i="6"/>
  <c r="H162" i="6"/>
  <c r="I60" i="6"/>
  <c r="D178" i="6" s="1"/>
  <c r="C243" i="6"/>
  <c r="J17" i="6"/>
  <c r="H164" i="6"/>
  <c r="D245" i="6"/>
  <c r="B179" i="6"/>
  <c r="K61" i="6"/>
  <c r="B176" i="6"/>
  <c r="K58" i="6"/>
  <c r="I308" i="6"/>
  <c r="M5" i="6"/>
  <c r="J116" i="6"/>
  <c r="G183" i="6" s="1"/>
  <c r="J316" i="6"/>
  <c r="E110" i="6"/>
  <c r="H110" i="6" s="1"/>
  <c r="F84" i="2"/>
  <c r="F85" i="2"/>
  <c r="F86" i="2"/>
  <c r="F87" i="2"/>
  <c r="F88" i="2"/>
  <c r="F89" i="2"/>
  <c r="F90" i="2"/>
  <c r="F91" i="2"/>
  <c r="F92" i="2"/>
  <c r="F83" i="2"/>
  <c r="K308" i="6" l="1"/>
  <c r="G235" i="6"/>
  <c r="I115" i="6"/>
  <c r="E182" i="6" s="1"/>
  <c r="E263" i="6" s="1"/>
  <c r="G240" i="6"/>
  <c r="D259" i="6"/>
  <c r="J312" i="6"/>
  <c r="G243" i="6"/>
  <c r="E260" i="6"/>
  <c r="I110" i="6"/>
  <c r="E177" i="6" s="1"/>
  <c r="G244" i="6"/>
  <c r="J109" i="6"/>
  <c r="G176" i="6" s="1"/>
  <c r="J112" i="6"/>
  <c r="G179" i="6" s="1"/>
  <c r="H113" i="6"/>
  <c r="C177" i="6"/>
  <c r="C258" i="6" s="1"/>
  <c r="K110" i="6"/>
  <c r="C176" i="6"/>
  <c r="C257" i="6" s="1"/>
  <c r="K109" i="6"/>
  <c r="C184" i="6"/>
  <c r="C265" i="6" s="1"/>
  <c r="K117" i="6"/>
  <c r="C182" i="6"/>
  <c r="C263" i="6" s="1"/>
  <c r="K115" i="6"/>
  <c r="I310" i="6"/>
  <c r="I314" i="6"/>
  <c r="K314" i="6" s="1"/>
  <c r="M11" i="6"/>
  <c r="B182" i="6"/>
  <c r="K64" i="6"/>
  <c r="E106" i="6"/>
  <c r="E264" i="6"/>
  <c r="B172" i="6"/>
  <c r="K54" i="6"/>
  <c r="J105" i="6"/>
  <c r="G172" i="6" s="1"/>
  <c r="E253" i="6" s="1"/>
  <c r="B255" i="6"/>
  <c r="G255" i="6" s="1"/>
  <c r="H174" i="6"/>
  <c r="B260" i="6"/>
  <c r="G260" i="6" s="1"/>
  <c r="H179" i="6"/>
  <c r="E238" i="6"/>
  <c r="G238" i="6" s="1"/>
  <c r="H157" i="6"/>
  <c r="H105" i="6"/>
  <c r="E111" i="6"/>
  <c r="H111" i="6" s="1"/>
  <c r="I109" i="6"/>
  <c r="E176" i="6" s="1"/>
  <c r="E257" i="6" s="1"/>
  <c r="G245" i="6"/>
  <c r="E108" i="6"/>
  <c r="E241" i="6"/>
  <c r="G241" i="6" s="1"/>
  <c r="H160" i="6"/>
  <c r="B259" i="6"/>
  <c r="G259" i="6" s="1"/>
  <c r="H178" i="6"/>
  <c r="H176" i="6"/>
  <c r="B257" i="6"/>
  <c r="G257" i="6" s="1"/>
  <c r="K59" i="6"/>
  <c r="B177" i="6"/>
  <c r="I311" i="6"/>
  <c r="K311" i="6" s="1"/>
  <c r="M8" i="6"/>
  <c r="E236" i="6"/>
  <c r="G236" i="6" s="1"/>
  <c r="H155" i="6"/>
  <c r="I317" i="6"/>
  <c r="K317" i="6" s="1"/>
  <c r="M14" i="6"/>
  <c r="C180" i="6"/>
  <c r="C261" i="6" s="1"/>
  <c r="K113" i="6"/>
  <c r="J110" i="6"/>
  <c r="G177" i="6" s="1"/>
  <c r="I117" i="6"/>
  <c r="E184" i="6" s="1"/>
  <c r="E265" i="6" s="1"/>
  <c r="E261" i="6"/>
  <c r="L6" i="6"/>
  <c r="K6" i="6"/>
  <c r="M6" i="6" s="1"/>
  <c r="G247" i="6"/>
  <c r="B183" i="6"/>
  <c r="K65" i="6"/>
  <c r="H114" i="6"/>
  <c r="G239" i="6"/>
  <c r="E107" i="6"/>
  <c r="B181" i="6"/>
  <c r="K63" i="6"/>
  <c r="I309" i="6"/>
  <c r="I320" i="6"/>
  <c r="K320" i="6" s="1"/>
  <c r="M17" i="6"/>
  <c r="B256" i="6"/>
  <c r="G256" i="6" s="1"/>
  <c r="H175" i="6"/>
  <c r="G242" i="6"/>
  <c r="H112" i="6"/>
  <c r="B173" i="6"/>
  <c r="K55" i="6"/>
  <c r="I318" i="6"/>
  <c r="K318" i="6" s="1"/>
  <c r="M15" i="6"/>
  <c r="B184" i="6"/>
  <c r="K66" i="6"/>
  <c r="H180" i="6"/>
  <c r="B261" i="6"/>
  <c r="G261" i="6" s="1"/>
  <c r="C183" i="6"/>
  <c r="C264" i="6" s="1"/>
  <c r="K116" i="6"/>
  <c r="L7" i="6"/>
  <c r="K7" i="6"/>
  <c r="M7" i="6" s="1"/>
  <c r="E258" i="6"/>
  <c r="L11" i="6"/>
  <c r="K11" i="6"/>
  <c r="J314" i="6" s="1"/>
  <c r="E237" i="6"/>
  <c r="G237" i="6" s="1"/>
  <c r="H156" i="6"/>
  <c r="J114" i="6"/>
  <c r="G181" i="6" s="1"/>
  <c r="E262" i="6" s="1"/>
  <c r="L8" i="6"/>
  <c r="K8" i="6"/>
  <c r="I85" i="2"/>
  <c r="I83" i="2"/>
  <c r="I84" i="2"/>
  <c r="D78" i="2"/>
  <c r="C78" i="2"/>
  <c r="C77" i="2"/>
  <c r="C76" i="2"/>
  <c r="C72" i="2"/>
  <c r="C71" i="2"/>
  <c r="C70" i="2"/>
  <c r="C65" i="2"/>
  <c r="D64" i="2"/>
  <c r="C64" i="2"/>
  <c r="J309" i="6" l="1"/>
  <c r="K309" i="6" s="1"/>
  <c r="K111" i="6"/>
  <c r="C178" i="6"/>
  <c r="C259" i="6" s="1"/>
  <c r="I106" i="6"/>
  <c r="E173" i="6" s="1"/>
  <c r="J106" i="6"/>
  <c r="G173" i="6" s="1"/>
  <c r="B262" i="6"/>
  <c r="G262" i="6" s="1"/>
  <c r="H181" i="6"/>
  <c r="J107" i="6"/>
  <c r="G174" i="6" s="1"/>
  <c r="I107" i="6"/>
  <c r="E174" i="6" s="1"/>
  <c r="E255" i="6" s="1"/>
  <c r="H184" i="6"/>
  <c r="B265" i="6"/>
  <c r="G265" i="6" s="1"/>
  <c r="H107" i="6"/>
  <c r="B263" i="6"/>
  <c r="G263" i="6" s="1"/>
  <c r="H182" i="6"/>
  <c r="J311" i="6"/>
  <c r="J310" i="6"/>
  <c r="K310" i="6" s="1"/>
  <c r="I111" i="6"/>
  <c r="E178" i="6" s="1"/>
  <c r="J111" i="6"/>
  <c r="G178" i="6" s="1"/>
  <c r="H177" i="6"/>
  <c r="B258" i="6"/>
  <c r="G258" i="6" s="1"/>
  <c r="I108" i="6"/>
  <c r="E175" i="6" s="1"/>
  <c r="J108" i="6"/>
  <c r="G175" i="6" s="1"/>
  <c r="H172" i="6"/>
  <c r="B253" i="6"/>
  <c r="G253" i="6" s="1"/>
  <c r="H106" i="6"/>
  <c r="C181" i="6"/>
  <c r="C262" i="6" s="1"/>
  <c r="K114" i="6"/>
  <c r="C172" i="6"/>
  <c r="C253" i="6" s="1"/>
  <c r="K105" i="6"/>
  <c r="B254" i="6"/>
  <c r="G254" i="6" s="1"/>
  <c r="H173" i="6"/>
  <c r="B264" i="6"/>
  <c r="G264" i="6" s="1"/>
  <c r="H183" i="6"/>
  <c r="H108" i="6"/>
  <c r="C179" i="6"/>
  <c r="C260" i="6" s="1"/>
  <c r="K112" i="6"/>
  <c r="I86" i="2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E254" i="6" l="1"/>
  <c r="E259" i="6"/>
  <c r="C174" i="6"/>
  <c r="C255" i="6" s="1"/>
  <c r="K107" i="6"/>
  <c r="C175" i="6"/>
  <c r="C256" i="6" s="1"/>
  <c r="K108" i="6"/>
  <c r="C173" i="6"/>
  <c r="C254" i="6" s="1"/>
  <c r="K106" i="6"/>
  <c r="E256" i="6"/>
  <c r="C66" i="2"/>
  <c r="C67" i="2" l="1"/>
  <c r="D77" i="2"/>
  <c r="D76" i="2"/>
  <c r="D79" i="2" l="1"/>
  <c r="E109" i="3"/>
  <c r="C93" i="3"/>
  <c r="C95" i="3"/>
  <c r="H78" i="2" l="1"/>
  <c r="H77" i="2"/>
  <c r="H76" i="2"/>
  <c r="H72" i="2"/>
  <c r="H71" i="2"/>
  <c r="H70" i="2"/>
  <c r="D5" i="3" l="1"/>
  <c r="E5" i="3"/>
  <c r="F5" i="3"/>
  <c r="G5" i="3"/>
  <c r="H5" i="3"/>
  <c r="I5" i="3"/>
  <c r="J5" i="3"/>
  <c r="K5" i="3"/>
  <c r="L5" i="3"/>
  <c r="M5" i="3"/>
  <c r="N5" i="3"/>
  <c r="O5" i="3"/>
  <c r="D7" i="3"/>
  <c r="E7" i="3"/>
  <c r="F7" i="3"/>
  <c r="G7" i="3"/>
  <c r="H7" i="3"/>
  <c r="I7" i="3"/>
  <c r="J7" i="3"/>
  <c r="K7" i="3"/>
  <c r="L7" i="3"/>
  <c r="M7" i="3"/>
  <c r="N7" i="3"/>
  <c r="O7" i="3"/>
  <c r="D9" i="3"/>
  <c r="E9" i="3"/>
  <c r="F9" i="3"/>
  <c r="G9" i="3"/>
  <c r="H9" i="3"/>
  <c r="I9" i="3"/>
  <c r="J9" i="3"/>
  <c r="K9" i="3"/>
  <c r="L9" i="3"/>
  <c r="M9" i="3"/>
  <c r="N9" i="3"/>
  <c r="O9" i="3"/>
  <c r="D11" i="3"/>
  <c r="E11" i="3"/>
  <c r="F11" i="3"/>
  <c r="G11" i="3"/>
  <c r="H11" i="3"/>
  <c r="I11" i="3"/>
  <c r="J11" i="3"/>
  <c r="K11" i="3"/>
  <c r="L11" i="3"/>
  <c r="M11" i="3"/>
  <c r="N11" i="3"/>
  <c r="O11" i="3"/>
  <c r="D13" i="3"/>
  <c r="E13" i="3"/>
  <c r="F13" i="3"/>
  <c r="G13" i="3"/>
  <c r="H13" i="3"/>
  <c r="I13" i="3"/>
  <c r="J13" i="3"/>
  <c r="K13" i="3"/>
  <c r="L13" i="3"/>
  <c r="M13" i="3"/>
  <c r="N13" i="3"/>
  <c r="O13" i="3"/>
  <c r="D15" i="3"/>
  <c r="E15" i="3"/>
  <c r="F15" i="3"/>
  <c r="G15" i="3"/>
  <c r="H15" i="3"/>
  <c r="I15" i="3"/>
  <c r="J15" i="3"/>
  <c r="K15" i="3"/>
  <c r="L15" i="3"/>
  <c r="M15" i="3"/>
  <c r="N15" i="3"/>
  <c r="O15" i="3"/>
  <c r="D17" i="3"/>
  <c r="E17" i="3"/>
  <c r="F17" i="3"/>
  <c r="G17" i="3"/>
  <c r="H17" i="3"/>
  <c r="I17" i="3"/>
  <c r="J17" i="3"/>
  <c r="K17" i="3"/>
  <c r="L17" i="3"/>
  <c r="M17" i="3"/>
  <c r="N17" i="3"/>
  <c r="O17" i="3"/>
  <c r="D19" i="3"/>
  <c r="E19" i="3"/>
  <c r="F19" i="3"/>
  <c r="G19" i="3"/>
  <c r="H19" i="3"/>
  <c r="I19" i="3"/>
  <c r="J19" i="3"/>
  <c r="K19" i="3"/>
  <c r="L19" i="3"/>
  <c r="M19" i="3"/>
  <c r="N19" i="3"/>
  <c r="O19" i="3"/>
  <c r="D21" i="3"/>
  <c r="E21" i="3"/>
  <c r="F21" i="3"/>
  <c r="G21" i="3"/>
  <c r="H21" i="3"/>
  <c r="I21" i="3"/>
  <c r="J21" i="3"/>
  <c r="K21" i="3"/>
  <c r="L21" i="3"/>
  <c r="M21" i="3"/>
  <c r="N21" i="3"/>
  <c r="O21" i="3"/>
  <c r="D23" i="3"/>
  <c r="E23" i="3"/>
  <c r="F23" i="3"/>
  <c r="G23" i="3"/>
  <c r="H23" i="3"/>
  <c r="I23" i="3"/>
  <c r="J23" i="3"/>
  <c r="K23" i="3"/>
  <c r="L23" i="3"/>
  <c r="M23" i="3"/>
  <c r="N23" i="3"/>
  <c r="O23" i="3"/>
  <c r="D25" i="3"/>
  <c r="E25" i="3"/>
  <c r="F25" i="3"/>
  <c r="G25" i="3"/>
  <c r="H25" i="3"/>
  <c r="I25" i="3"/>
  <c r="J25" i="3"/>
  <c r="K25" i="3"/>
  <c r="L25" i="3"/>
  <c r="M25" i="3"/>
  <c r="N25" i="3"/>
  <c r="O25" i="3"/>
  <c r="D27" i="3"/>
  <c r="E27" i="3"/>
  <c r="F27" i="3"/>
  <c r="G27" i="3"/>
  <c r="H27" i="3"/>
  <c r="I27" i="3"/>
  <c r="J27" i="3"/>
  <c r="K27" i="3"/>
  <c r="L27" i="3"/>
  <c r="M27" i="3"/>
  <c r="N27" i="3"/>
  <c r="O27" i="3"/>
  <c r="D29" i="3"/>
  <c r="E29" i="3"/>
  <c r="F29" i="3"/>
  <c r="G29" i="3"/>
  <c r="H29" i="3"/>
  <c r="I29" i="3"/>
  <c r="J29" i="3"/>
  <c r="K29" i="3"/>
  <c r="L29" i="3"/>
  <c r="M29" i="3"/>
  <c r="N29" i="3"/>
  <c r="O29" i="3"/>
  <c r="D31" i="3"/>
  <c r="E31" i="3"/>
  <c r="F31" i="3"/>
  <c r="G31" i="3"/>
  <c r="H31" i="3"/>
  <c r="I31" i="3"/>
  <c r="J31" i="3"/>
  <c r="K31" i="3"/>
  <c r="L31" i="3"/>
  <c r="M31" i="3"/>
  <c r="N31" i="3"/>
  <c r="O31" i="3"/>
  <c r="D33" i="3"/>
  <c r="E33" i="3"/>
  <c r="F33" i="3"/>
  <c r="G33" i="3"/>
  <c r="H33" i="3"/>
  <c r="I33" i="3"/>
  <c r="J33" i="3"/>
  <c r="K33" i="3"/>
  <c r="L33" i="3"/>
  <c r="M33" i="3"/>
  <c r="N33" i="3"/>
  <c r="O33" i="3"/>
  <c r="D35" i="3"/>
  <c r="E35" i="3"/>
  <c r="F35" i="3"/>
  <c r="G35" i="3"/>
  <c r="H35" i="3"/>
  <c r="I35" i="3"/>
  <c r="J35" i="3"/>
  <c r="K35" i="3"/>
  <c r="L35" i="3"/>
  <c r="M35" i="3"/>
  <c r="N35" i="3"/>
  <c r="O35" i="3"/>
  <c r="D37" i="3"/>
  <c r="E37" i="3"/>
  <c r="F37" i="3"/>
  <c r="G37" i="3"/>
  <c r="H37" i="3"/>
  <c r="I37" i="3"/>
  <c r="J37" i="3"/>
  <c r="K37" i="3"/>
  <c r="L37" i="3"/>
  <c r="M37" i="3"/>
  <c r="N37" i="3"/>
  <c r="O37" i="3"/>
  <c r="D39" i="3"/>
  <c r="E39" i="3"/>
  <c r="F39" i="3"/>
  <c r="G39" i="3"/>
  <c r="H39" i="3"/>
  <c r="I39" i="3"/>
  <c r="J39" i="3"/>
  <c r="K39" i="3"/>
  <c r="L39" i="3"/>
  <c r="M39" i="3"/>
  <c r="N39" i="3"/>
  <c r="O39" i="3"/>
  <c r="D41" i="3"/>
  <c r="E41" i="3"/>
  <c r="F41" i="3"/>
  <c r="G41" i="3"/>
  <c r="H41" i="3"/>
  <c r="I41" i="3"/>
  <c r="J41" i="3"/>
  <c r="K41" i="3"/>
  <c r="L41" i="3"/>
  <c r="M41" i="3"/>
  <c r="N41" i="3"/>
  <c r="O41" i="3"/>
  <c r="D43" i="3"/>
  <c r="E43" i="3"/>
  <c r="F43" i="3"/>
  <c r="G43" i="3"/>
  <c r="H43" i="3"/>
  <c r="I43" i="3"/>
  <c r="J43" i="3"/>
  <c r="K43" i="3"/>
  <c r="L43" i="3"/>
  <c r="M43" i="3"/>
  <c r="N43" i="3"/>
  <c r="O43" i="3"/>
  <c r="D45" i="3"/>
  <c r="E45" i="3"/>
  <c r="F45" i="3"/>
  <c r="G45" i="3"/>
  <c r="H45" i="3"/>
  <c r="I45" i="3"/>
  <c r="J45" i="3"/>
  <c r="K45" i="3"/>
  <c r="L45" i="3"/>
  <c r="M45" i="3"/>
  <c r="N45" i="3"/>
  <c r="O45" i="3"/>
  <c r="D47" i="3"/>
  <c r="E47" i="3"/>
  <c r="F47" i="3"/>
  <c r="G47" i="3"/>
  <c r="H47" i="3"/>
  <c r="I47" i="3"/>
  <c r="J47" i="3"/>
  <c r="K47" i="3"/>
  <c r="L47" i="3"/>
  <c r="M47" i="3"/>
  <c r="N47" i="3"/>
  <c r="O47" i="3"/>
  <c r="D49" i="3"/>
  <c r="E49" i="3"/>
  <c r="F49" i="3"/>
  <c r="G49" i="3"/>
  <c r="H49" i="3"/>
  <c r="I49" i="3"/>
  <c r="J49" i="3"/>
  <c r="K49" i="3"/>
  <c r="L49" i="3"/>
  <c r="M49" i="3"/>
  <c r="N49" i="3"/>
  <c r="O49" i="3"/>
  <c r="D51" i="3"/>
  <c r="E51" i="3"/>
  <c r="F51" i="3"/>
  <c r="G51" i="3"/>
  <c r="H51" i="3"/>
  <c r="I51" i="3"/>
  <c r="J51" i="3"/>
  <c r="K51" i="3"/>
  <c r="L51" i="3"/>
  <c r="M51" i="3"/>
  <c r="N51" i="3"/>
  <c r="O51" i="3"/>
  <c r="D53" i="3"/>
  <c r="E53" i="3"/>
  <c r="F53" i="3"/>
  <c r="G53" i="3"/>
  <c r="H53" i="3"/>
  <c r="I53" i="3"/>
  <c r="J53" i="3"/>
  <c r="K53" i="3"/>
  <c r="L53" i="3"/>
  <c r="M53" i="3"/>
  <c r="N53" i="3"/>
  <c r="O53" i="3"/>
  <c r="D55" i="3"/>
  <c r="E55" i="3"/>
  <c r="F55" i="3"/>
  <c r="G55" i="3"/>
  <c r="H55" i="3"/>
  <c r="I55" i="3"/>
  <c r="J55" i="3"/>
  <c r="K55" i="3"/>
  <c r="L55" i="3"/>
  <c r="M55" i="3"/>
  <c r="N55" i="3"/>
  <c r="O55" i="3"/>
  <c r="D57" i="3"/>
  <c r="E57" i="3"/>
  <c r="F57" i="3"/>
  <c r="G57" i="3"/>
  <c r="H57" i="3"/>
  <c r="I57" i="3"/>
  <c r="J57" i="3"/>
  <c r="K57" i="3"/>
  <c r="L57" i="3"/>
  <c r="M57" i="3"/>
  <c r="N57" i="3"/>
  <c r="O57" i="3"/>
  <c r="D59" i="3"/>
  <c r="E59" i="3"/>
  <c r="F59" i="3"/>
  <c r="G59" i="3"/>
  <c r="H59" i="3"/>
  <c r="I59" i="3"/>
  <c r="J59" i="3"/>
  <c r="K59" i="3"/>
  <c r="L59" i="3"/>
  <c r="M59" i="3"/>
  <c r="N59" i="3"/>
  <c r="O59" i="3"/>
  <c r="D61" i="3"/>
  <c r="E61" i="3"/>
  <c r="F61" i="3"/>
  <c r="G61" i="3"/>
  <c r="H61" i="3"/>
  <c r="I61" i="3"/>
  <c r="J61" i="3"/>
  <c r="K61" i="3"/>
  <c r="L61" i="3"/>
  <c r="M61" i="3"/>
  <c r="N61" i="3"/>
  <c r="O61" i="3"/>
  <c r="D63" i="3"/>
  <c r="E63" i="3"/>
  <c r="F63" i="3"/>
  <c r="G63" i="3"/>
  <c r="H63" i="3"/>
  <c r="I63" i="3"/>
  <c r="J63" i="3"/>
  <c r="K63" i="3"/>
  <c r="L63" i="3"/>
  <c r="M63" i="3"/>
  <c r="N63" i="3"/>
  <c r="O63" i="3"/>
  <c r="D65" i="3"/>
  <c r="E65" i="3"/>
  <c r="F65" i="3"/>
  <c r="G65" i="3"/>
  <c r="H65" i="3"/>
  <c r="I65" i="3"/>
  <c r="J65" i="3"/>
  <c r="K65" i="3"/>
  <c r="L65" i="3"/>
  <c r="M65" i="3"/>
  <c r="N65" i="3"/>
  <c r="O65" i="3"/>
  <c r="D67" i="3"/>
  <c r="E67" i="3"/>
  <c r="F67" i="3"/>
  <c r="G67" i="3"/>
  <c r="H67" i="3"/>
  <c r="I67" i="3"/>
  <c r="J67" i="3"/>
  <c r="K67" i="3"/>
  <c r="L67" i="3"/>
  <c r="M67" i="3"/>
  <c r="N67" i="3"/>
  <c r="O67" i="3"/>
  <c r="D69" i="3"/>
  <c r="E69" i="3"/>
  <c r="F69" i="3"/>
  <c r="G69" i="3"/>
  <c r="H69" i="3"/>
  <c r="I69" i="3"/>
  <c r="J69" i="3"/>
  <c r="K69" i="3"/>
  <c r="L69" i="3"/>
  <c r="M69" i="3"/>
  <c r="N69" i="3"/>
  <c r="O69" i="3"/>
  <c r="D71" i="3"/>
  <c r="E71" i="3"/>
  <c r="F71" i="3"/>
  <c r="G71" i="3"/>
  <c r="H71" i="3"/>
  <c r="I71" i="3"/>
  <c r="J71" i="3"/>
  <c r="K71" i="3"/>
  <c r="L71" i="3"/>
  <c r="M71" i="3"/>
  <c r="N71" i="3"/>
  <c r="O71" i="3"/>
  <c r="D73" i="3"/>
  <c r="E73" i="3"/>
  <c r="F73" i="3"/>
  <c r="G73" i="3"/>
  <c r="H73" i="3"/>
  <c r="I73" i="3"/>
  <c r="J73" i="3"/>
  <c r="K73" i="3"/>
  <c r="L73" i="3"/>
  <c r="M73" i="3"/>
  <c r="N73" i="3"/>
  <c r="O73" i="3"/>
  <c r="D75" i="3"/>
  <c r="E75" i="3"/>
  <c r="F75" i="3"/>
  <c r="G75" i="3"/>
  <c r="H75" i="3"/>
  <c r="I75" i="3"/>
  <c r="J75" i="3"/>
  <c r="K75" i="3"/>
  <c r="L75" i="3"/>
  <c r="M75" i="3"/>
  <c r="N75" i="3"/>
  <c r="O75" i="3"/>
  <c r="D77" i="3"/>
  <c r="E77" i="3"/>
  <c r="F77" i="3"/>
  <c r="G77" i="3"/>
  <c r="H77" i="3"/>
  <c r="I77" i="3"/>
  <c r="J77" i="3"/>
  <c r="K77" i="3"/>
  <c r="L77" i="3"/>
  <c r="M77" i="3"/>
  <c r="N77" i="3"/>
  <c r="O77" i="3"/>
  <c r="D79" i="3"/>
  <c r="E79" i="3"/>
  <c r="F79" i="3"/>
  <c r="G79" i="3"/>
  <c r="H79" i="3"/>
  <c r="I79" i="3"/>
  <c r="J79" i="3"/>
  <c r="K79" i="3"/>
  <c r="L79" i="3"/>
  <c r="M79" i="3"/>
  <c r="N79" i="3"/>
  <c r="O79" i="3"/>
  <c r="D81" i="3"/>
  <c r="E81" i="3"/>
  <c r="F81" i="3"/>
  <c r="G81" i="3"/>
  <c r="H81" i="3"/>
  <c r="I81" i="3"/>
  <c r="J81" i="3"/>
  <c r="K81" i="3"/>
  <c r="L81" i="3"/>
  <c r="M81" i="3"/>
  <c r="N81" i="3"/>
  <c r="O81" i="3"/>
  <c r="D83" i="3"/>
  <c r="E83" i="3"/>
  <c r="F83" i="3"/>
  <c r="G83" i="3"/>
  <c r="H83" i="3"/>
  <c r="I83" i="3"/>
  <c r="J83" i="3"/>
  <c r="K83" i="3"/>
  <c r="L83" i="3"/>
  <c r="M83" i="3"/>
  <c r="N83" i="3"/>
  <c r="O83" i="3"/>
  <c r="D85" i="3"/>
  <c r="E85" i="3"/>
  <c r="F85" i="3"/>
  <c r="G85" i="3"/>
  <c r="H85" i="3"/>
  <c r="I85" i="3"/>
  <c r="J85" i="3"/>
  <c r="K85" i="3"/>
  <c r="L85" i="3"/>
  <c r="M85" i="3"/>
  <c r="N85" i="3"/>
  <c r="O85" i="3"/>
  <c r="D87" i="3"/>
  <c r="E87" i="3"/>
  <c r="F87" i="3"/>
  <c r="G87" i="3"/>
  <c r="H87" i="3"/>
  <c r="I87" i="3"/>
  <c r="J87" i="3"/>
  <c r="K87" i="3"/>
  <c r="L87" i="3"/>
  <c r="M87" i="3"/>
  <c r="N87" i="3"/>
  <c r="O87" i="3"/>
  <c r="D89" i="3"/>
  <c r="E89" i="3"/>
  <c r="F89" i="3"/>
  <c r="G89" i="3"/>
  <c r="H89" i="3"/>
  <c r="I89" i="3"/>
  <c r="J89" i="3"/>
  <c r="K89" i="3"/>
  <c r="L89" i="3"/>
  <c r="M89" i="3"/>
  <c r="N89" i="3"/>
  <c r="O89" i="3"/>
  <c r="D91" i="3"/>
  <c r="E91" i="3"/>
  <c r="F91" i="3"/>
  <c r="G91" i="3"/>
  <c r="H91" i="3"/>
  <c r="I91" i="3"/>
  <c r="J91" i="3"/>
  <c r="K91" i="3"/>
  <c r="L91" i="3"/>
  <c r="M91" i="3"/>
  <c r="N91" i="3"/>
  <c r="O91" i="3"/>
  <c r="D93" i="3"/>
  <c r="E93" i="3"/>
  <c r="F93" i="3"/>
  <c r="G93" i="3"/>
  <c r="H93" i="3"/>
  <c r="I93" i="3"/>
  <c r="J93" i="3"/>
  <c r="K93" i="3"/>
  <c r="L93" i="3"/>
  <c r="M93" i="3"/>
  <c r="N93" i="3"/>
  <c r="O93" i="3"/>
  <c r="D95" i="3"/>
  <c r="E95" i="3"/>
  <c r="F95" i="3"/>
  <c r="G95" i="3"/>
  <c r="H95" i="3"/>
  <c r="I95" i="3"/>
  <c r="J95" i="3"/>
  <c r="K95" i="3"/>
  <c r="L95" i="3"/>
  <c r="M95" i="3"/>
  <c r="N95" i="3"/>
  <c r="O95" i="3"/>
  <c r="D97" i="3"/>
  <c r="E97" i="3"/>
  <c r="F97" i="3"/>
  <c r="G97" i="3"/>
  <c r="H97" i="3"/>
  <c r="I97" i="3"/>
  <c r="J97" i="3"/>
  <c r="K97" i="3"/>
  <c r="L97" i="3"/>
  <c r="M97" i="3"/>
  <c r="N97" i="3"/>
  <c r="O97" i="3"/>
  <c r="D99" i="3"/>
  <c r="E99" i="3"/>
  <c r="F99" i="3"/>
  <c r="G99" i="3"/>
  <c r="H99" i="3"/>
  <c r="I99" i="3"/>
  <c r="J99" i="3"/>
  <c r="K99" i="3"/>
  <c r="L99" i="3"/>
  <c r="M99" i="3"/>
  <c r="N99" i="3"/>
  <c r="O99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D109" i="3"/>
  <c r="F109" i="3"/>
  <c r="G109" i="3"/>
  <c r="H109" i="3"/>
  <c r="I109" i="3"/>
  <c r="J109" i="3"/>
  <c r="K109" i="3"/>
  <c r="L109" i="3"/>
  <c r="M109" i="3"/>
  <c r="N109" i="3"/>
  <c r="O109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C121" i="3"/>
  <c r="C119" i="3"/>
  <c r="C117" i="3"/>
  <c r="C115" i="3"/>
  <c r="C113" i="3"/>
  <c r="C111" i="3"/>
  <c r="C109" i="3"/>
  <c r="C107" i="3"/>
  <c r="C105" i="3"/>
  <c r="C103" i="3"/>
  <c r="C101" i="3"/>
  <c r="C99" i="3"/>
  <c r="C97" i="3"/>
  <c r="C91" i="3"/>
  <c r="C89" i="3"/>
  <c r="C87" i="3"/>
  <c r="C85" i="3"/>
  <c r="C83" i="3"/>
  <c r="C81" i="3"/>
  <c r="C79" i="3"/>
  <c r="C77" i="3"/>
  <c r="C75" i="3"/>
  <c r="C73" i="3"/>
  <c r="C71" i="3"/>
  <c r="C69" i="3"/>
  <c r="C67" i="3"/>
  <c r="C65" i="3"/>
  <c r="C63" i="3"/>
  <c r="C61" i="3"/>
  <c r="C59" i="3"/>
  <c r="C57" i="3"/>
  <c r="C55" i="3"/>
  <c r="C53" i="3"/>
  <c r="C51" i="3"/>
  <c r="C49" i="3"/>
  <c r="C47" i="3"/>
  <c r="C45" i="3"/>
  <c r="C43" i="3"/>
  <c r="C41" i="3"/>
  <c r="C39" i="3"/>
  <c r="C37" i="3"/>
  <c r="C35" i="3"/>
  <c r="C33" i="3"/>
  <c r="C31" i="3"/>
  <c r="C29" i="3"/>
  <c r="C27" i="3"/>
  <c r="C25" i="3"/>
  <c r="C23" i="3"/>
  <c r="C21" i="3"/>
  <c r="C19" i="3"/>
  <c r="C17" i="3"/>
  <c r="C15" i="3"/>
  <c r="C13" i="3"/>
  <c r="C11" i="3"/>
  <c r="C9" i="3"/>
  <c r="C7" i="3"/>
  <c r="C5" i="3"/>
  <c r="M3" i="3"/>
  <c r="N3" i="3"/>
  <c r="O3" i="3"/>
  <c r="G3" i="3"/>
  <c r="H3" i="3"/>
  <c r="I3" i="3"/>
  <c r="J3" i="3"/>
  <c r="K3" i="3"/>
  <c r="L3" i="3"/>
  <c r="D3" i="3"/>
  <c r="E3" i="3"/>
  <c r="F3" i="3"/>
  <c r="C3" i="3"/>
  <c r="D2" i="3" l="1"/>
  <c r="E2" i="3" s="1"/>
  <c r="F2" i="3" s="1"/>
  <c r="G2" i="3" s="1"/>
  <c r="H2" i="3" s="1"/>
  <c r="I2" i="3" s="1"/>
  <c r="J2" i="3" s="1"/>
  <c r="K2" i="3" s="1"/>
  <c r="L2" i="3" s="1"/>
  <c r="M2" i="3" s="1"/>
  <c r="N2" i="3" s="1"/>
  <c r="O2" i="3" s="1"/>
  <c r="G90" i="2" l="1"/>
  <c r="G88" i="2"/>
  <c r="G89" i="2"/>
  <c r="G86" i="2"/>
  <c r="G87" i="2"/>
  <c r="G84" i="2"/>
  <c r="G83" i="2"/>
  <c r="G85" i="2"/>
  <c r="G72" i="2"/>
  <c r="G70" i="2"/>
  <c r="G94" i="2" l="1"/>
  <c r="O72" i="2"/>
  <c r="D66" i="1" s="1"/>
  <c r="O71" i="2"/>
  <c r="C66" i="1" s="1"/>
  <c r="O70" i="2"/>
  <c r="B66" i="1" s="1"/>
  <c r="N72" i="2"/>
  <c r="D65" i="1" s="1"/>
  <c r="N71" i="2"/>
  <c r="C65" i="1" s="1"/>
  <c r="M72" i="2"/>
  <c r="D64" i="1" s="1"/>
  <c r="M71" i="2"/>
  <c r="C64" i="1" s="1"/>
  <c r="L72" i="2"/>
  <c r="D63" i="1" s="1"/>
  <c r="L71" i="2"/>
  <c r="C63" i="1" s="1"/>
  <c r="K72" i="2"/>
  <c r="D62" i="1" s="1"/>
  <c r="K71" i="2"/>
  <c r="C62" i="1" s="1"/>
  <c r="J72" i="2"/>
  <c r="D61" i="1" s="1"/>
  <c r="J71" i="2"/>
  <c r="C61" i="1" s="1"/>
  <c r="I72" i="2"/>
  <c r="D60" i="1" s="1"/>
  <c r="I71" i="2"/>
  <c r="C60" i="1" s="1"/>
  <c r="I70" i="2"/>
  <c r="B60" i="1" s="1"/>
  <c r="D59" i="1"/>
  <c r="C59" i="1"/>
  <c r="D58" i="1"/>
  <c r="G71" i="2"/>
  <c r="C58" i="1" s="1"/>
  <c r="F72" i="2"/>
  <c r="D57" i="1" s="1"/>
  <c r="F71" i="2"/>
  <c r="C57" i="1" s="1"/>
  <c r="E72" i="2"/>
  <c r="D56" i="1" s="1"/>
  <c r="E71" i="2"/>
  <c r="C56" i="1" s="1"/>
  <c r="N70" i="2"/>
  <c r="B65" i="1" s="1"/>
  <c r="M70" i="2"/>
  <c r="B64" i="1" s="1"/>
  <c r="L70" i="2"/>
  <c r="B63" i="1" s="1"/>
  <c r="K70" i="2"/>
  <c r="B62" i="1" s="1"/>
  <c r="J70" i="2"/>
  <c r="B61" i="1" s="1"/>
  <c r="B59" i="1"/>
  <c r="B58" i="1"/>
  <c r="F70" i="2"/>
  <c r="B57" i="1" s="1"/>
  <c r="E70" i="2"/>
  <c r="B56" i="1" s="1"/>
  <c r="D72" i="2"/>
  <c r="D55" i="1" s="1"/>
  <c r="D71" i="2"/>
  <c r="C55" i="1" s="1"/>
  <c r="D70" i="2"/>
  <c r="B55" i="1" s="1"/>
  <c r="B54" i="1"/>
  <c r="C54" i="1"/>
  <c r="D54" i="1"/>
  <c r="O78" i="2"/>
  <c r="O77" i="2"/>
  <c r="N78" i="2"/>
  <c r="N77" i="2"/>
  <c r="M78" i="2"/>
  <c r="M77" i="2"/>
  <c r="L78" i="2"/>
  <c r="L77" i="2"/>
  <c r="K78" i="2"/>
  <c r="K77" i="2"/>
  <c r="J78" i="2"/>
  <c r="J77" i="2"/>
  <c r="I78" i="2"/>
  <c r="I77" i="2"/>
  <c r="G78" i="2"/>
  <c r="G77" i="2"/>
  <c r="F78" i="2"/>
  <c r="F77" i="2"/>
  <c r="E78" i="2"/>
  <c r="E77" i="2"/>
  <c r="O76" i="2"/>
  <c r="N76" i="2"/>
  <c r="M76" i="2"/>
  <c r="L76" i="2"/>
  <c r="K76" i="2"/>
  <c r="J76" i="2"/>
  <c r="I76" i="2"/>
  <c r="G76" i="2"/>
  <c r="F76" i="2"/>
  <c r="E76" i="2"/>
  <c r="D66" i="2"/>
  <c r="D6" i="1" s="1"/>
  <c r="E66" i="2"/>
  <c r="D7" i="1" s="1"/>
  <c r="F66" i="2"/>
  <c r="D8" i="1" s="1"/>
  <c r="G66" i="2"/>
  <c r="D9" i="1" s="1"/>
  <c r="H66" i="2"/>
  <c r="D10" i="1" s="1"/>
  <c r="I66" i="2"/>
  <c r="D11" i="1" s="1"/>
  <c r="J66" i="2"/>
  <c r="D12" i="1" s="1"/>
  <c r="K66" i="2"/>
  <c r="D13" i="1" s="1"/>
  <c r="L66" i="2"/>
  <c r="D14" i="1" s="1"/>
  <c r="M66" i="2"/>
  <c r="D15" i="1" s="1"/>
  <c r="N66" i="2"/>
  <c r="D16" i="1" s="1"/>
  <c r="O66" i="2"/>
  <c r="D17" i="1" s="1"/>
  <c r="D65" i="2"/>
  <c r="C6" i="1" s="1"/>
  <c r="E65" i="2"/>
  <c r="C7" i="1" s="1"/>
  <c r="F65" i="2"/>
  <c r="C8" i="1" s="1"/>
  <c r="G65" i="2"/>
  <c r="H65" i="2"/>
  <c r="C10" i="1" s="1"/>
  <c r="I65" i="2"/>
  <c r="C11" i="1" s="1"/>
  <c r="J65" i="2"/>
  <c r="C12" i="1" s="1"/>
  <c r="K65" i="2"/>
  <c r="C13" i="1" s="1"/>
  <c r="L65" i="2"/>
  <c r="C14" i="1" s="1"/>
  <c r="M65" i="2"/>
  <c r="C15" i="1" s="1"/>
  <c r="N65" i="2"/>
  <c r="C16" i="1" s="1"/>
  <c r="O65" i="2"/>
  <c r="C17" i="1" s="1"/>
  <c r="D5" i="1"/>
  <c r="C5" i="1"/>
  <c r="E64" i="2"/>
  <c r="F64" i="2"/>
  <c r="G64" i="2"/>
  <c r="H64" i="2"/>
  <c r="B10" i="1" s="1"/>
  <c r="B313" i="1" s="1"/>
  <c r="I64" i="2"/>
  <c r="J64" i="2"/>
  <c r="B12" i="1" s="1"/>
  <c r="B315" i="1" s="1"/>
  <c r="K64" i="2"/>
  <c r="L64" i="2"/>
  <c r="B14" i="1" s="1"/>
  <c r="B317" i="1" s="1"/>
  <c r="M64" i="2"/>
  <c r="B15" i="1" s="1"/>
  <c r="B318" i="1" s="1"/>
  <c r="N64" i="2"/>
  <c r="O64" i="2"/>
  <c r="B17" i="1" s="1"/>
  <c r="B320" i="1" s="1"/>
  <c r="B5" i="1"/>
  <c r="B308" i="1" s="1"/>
  <c r="D1" i="2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C308" i="1" l="1"/>
  <c r="D308" i="1" s="1"/>
  <c r="C318" i="1"/>
  <c r="D318" i="1" s="1"/>
  <c r="C310" i="1"/>
  <c r="C320" i="1"/>
  <c r="D320" i="1" s="1"/>
  <c r="C319" i="1"/>
  <c r="C311" i="1"/>
  <c r="C314" i="1"/>
  <c r="C313" i="1"/>
  <c r="D313" i="1" s="1"/>
  <c r="C317" i="1"/>
  <c r="D317" i="1" s="1"/>
  <c r="C309" i="1"/>
  <c r="C316" i="1"/>
  <c r="C315" i="1"/>
  <c r="D315" i="1" s="1"/>
  <c r="B13" i="1"/>
  <c r="B316" i="1" s="1"/>
  <c r="K67" i="2"/>
  <c r="B6" i="1"/>
  <c r="B309" i="1" s="1"/>
  <c r="D67" i="2"/>
  <c r="G158" i="1"/>
  <c r="G79" i="2"/>
  <c r="B9" i="1"/>
  <c r="B312" i="1" s="1"/>
  <c r="G67" i="2"/>
  <c r="B7" i="1"/>
  <c r="B310" i="1" s="1"/>
  <c r="E67" i="2"/>
  <c r="G73" i="2"/>
  <c r="I67" i="2"/>
  <c r="H79" i="2"/>
  <c r="L79" i="2"/>
  <c r="N67" i="2"/>
  <c r="F67" i="2"/>
  <c r="B11" i="1"/>
  <c r="B314" i="1" s="1"/>
  <c r="I79" i="2"/>
  <c r="M67" i="2"/>
  <c r="B8" i="1"/>
  <c r="B311" i="1" s="1"/>
  <c r="B16" i="1"/>
  <c r="H67" i="2"/>
  <c r="O79" i="2"/>
  <c r="L73" i="2"/>
  <c r="K73" i="2"/>
  <c r="H73" i="2"/>
  <c r="E73" i="2"/>
  <c r="D73" i="2"/>
  <c r="N79" i="2"/>
  <c r="M79" i="2"/>
  <c r="K79" i="2"/>
  <c r="J79" i="2"/>
  <c r="F79" i="2"/>
  <c r="E79" i="2"/>
  <c r="L67" i="2"/>
  <c r="J67" i="2"/>
  <c r="C9" i="1"/>
  <c r="C312" i="1" s="1"/>
  <c r="O67" i="2"/>
  <c r="M73" i="2"/>
  <c r="N73" i="2"/>
  <c r="F73" i="2"/>
  <c r="J73" i="2"/>
  <c r="I73" i="2"/>
  <c r="O73" i="2"/>
  <c r="C73" i="2"/>
  <c r="C79" i="2"/>
  <c r="D116" i="1"/>
  <c r="D117" i="1"/>
  <c r="C116" i="1"/>
  <c r="C117" i="1"/>
  <c r="B117" i="1"/>
  <c r="D310" i="1" l="1"/>
  <c r="D314" i="1"/>
  <c r="D316" i="1"/>
  <c r="D311" i="1"/>
  <c r="D309" i="1"/>
  <c r="D312" i="1"/>
  <c r="E16" i="1"/>
  <c r="B319" i="1"/>
  <c r="D319" i="1" s="1"/>
  <c r="B116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54" i="1"/>
  <c r="B166" i="1"/>
  <c r="B165" i="1"/>
  <c r="D246" i="1" s="1"/>
  <c r="B164" i="1"/>
  <c r="D245" i="1" s="1"/>
  <c r="B163" i="1"/>
  <c r="D244" i="1" s="1"/>
  <c r="B162" i="1"/>
  <c r="D243" i="1" s="1"/>
  <c r="B161" i="1"/>
  <c r="D242" i="1" s="1"/>
  <c r="B160" i="1"/>
  <c r="D241" i="1" s="1"/>
  <c r="B159" i="1"/>
  <c r="D240" i="1" s="1"/>
  <c r="B158" i="1"/>
  <c r="D239" i="1" s="1"/>
  <c r="B157" i="1"/>
  <c r="D238" i="1" s="1"/>
  <c r="B156" i="1"/>
  <c r="D237" i="1" s="1"/>
  <c r="B155" i="1"/>
  <c r="D236" i="1" s="1"/>
  <c r="E154" i="1"/>
  <c r="E156" i="1"/>
  <c r="E157" i="1"/>
  <c r="E158" i="1"/>
  <c r="C239" i="1" s="1"/>
  <c r="E159" i="1"/>
  <c r="E160" i="1"/>
  <c r="E161" i="1"/>
  <c r="E162" i="1"/>
  <c r="E163" i="1"/>
  <c r="E164" i="1"/>
  <c r="E165" i="1"/>
  <c r="E166" i="1"/>
  <c r="B154" i="1"/>
  <c r="D235" i="1" s="1"/>
  <c r="C154" i="1"/>
  <c r="E235" i="1" s="1"/>
  <c r="G155" i="1"/>
  <c r="G156" i="1"/>
  <c r="G157" i="1"/>
  <c r="G159" i="1"/>
  <c r="G160" i="1"/>
  <c r="G161" i="1"/>
  <c r="G162" i="1"/>
  <c r="G163" i="1"/>
  <c r="G164" i="1"/>
  <c r="G165" i="1"/>
  <c r="G166" i="1"/>
  <c r="E155" i="1"/>
  <c r="C155" i="1"/>
  <c r="E236" i="1" s="1"/>
  <c r="C156" i="1"/>
  <c r="E237" i="1" s="1"/>
  <c r="C157" i="1"/>
  <c r="E238" i="1" s="1"/>
  <c r="C158" i="1"/>
  <c r="E239" i="1" s="1"/>
  <c r="C159" i="1"/>
  <c r="E240" i="1" s="1"/>
  <c r="C160" i="1"/>
  <c r="E241" i="1" s="1"/>
  <c r="C161" i="1"/>
  <c r="E242" i="1" s="1"/>
  <c r="C162" i="1"/>
  <c r="E243" i="1" s="1"/>
  <c r="C163" i="1"/>
  <c r="E244" i="1" s="1"/>
  <c r="C164" i="1"/>
  <c r="E245" i="1" s="1"/>
  <c r="C165" i="1"/>
  <c r="E246" i="1" s="1"/>
  <c r="C166" i="1"/>
  <c r="E247" i="1" s="1"/>
  <c r="G154" i="1"/>
  <c r="B105" i="1"/>
  <c r="C235" i="1" l="1"/>
  <c r="B241" i="1"/>
  <c r="B240" i="1"/>
  <c r="C240" i="1"/>
  <c r="C247" i="1"/>
  <c r="B235" i="1"/>
  <c r="B243" i="1"/>
  <c r="C241" i="1"/>
  <c r="B242" i="1"/>
  <c r="C246" i="1"/>
  <c r="C238" i="1"/>
  <c r="C242" i="1"/>
  <c r="D247" i="1"/>
  <c r="H166" i="1"/>
  <c r="B247" i="1"/>
  <c r="B239" i="1"/>
  <c r="C236" i="1"/>
  <c r="C245" i="1"/>
  <c r="C237" i="1"/>
  <c r="B246" i="1"/>
  <c r="B238" i="1"/>
  <c r="C244" i="1"/>
  <c r="B245" i="1"/>
  <c r="B237" i="1"/>
  <c r="C243" i="1"/>
  <c r="B244" i="1"/>
  <c r="B236" i="1"/>
  <c r="H155" i="1"/>
  <c r="H163" i="1"/>
  <c r="H161" i="1"/>
  <c r="H162" i="1"/>
  <c r="H164" i="1"/>
  <c r="H156" i="1"/>
  <c r="H160" i="1"/>
  <c r="H159" i="1"/>
  <c r="H165" i="1"/>
  <c r="H157" i="1"/>
  <c r="H158" i="1"/>
  <c r="H154" i="1"/>
  <c r="E116" i="1"/>
  <c r="H116" i="1" s="1"/>
  <c r="C183" i="1" s="1"/>
  <c r="C264" i="1" s="1"/>
  <c r="E117" i="1"/>
  <c r="J117" i="1" s="1"/>
  <c r="G184" i="1" s="1"/>
  <c r="E65" i="1"/>
  <c r="I65" i="1" s="1"/>
  <c r="D183" i="1" s="1"/>
  <c r="E66" i="1"/>
  <c r="J66" i="1" s="1"/>
  <c r="F184" i="1" s="1"/>
  <c r="K16" i="1"/>
  <c r="E17" i="1"/>
  <c r="J17" i="1" s="1"/>
  <c r="I320" i="1" s="1"/>
  <c r="G237" i="1" l="1"/>
  <c r="G241" i="1"/>
  <c r="G242" i="1"/>
  <c r="G240" i="1"/>
  <c r="G243" i="1"/>
  <c r="G235" i="1"/>
  <c r="G238" i="1"/>
  <c r="G246" i="1"/>
  <c r="G247" i="1"/>
  <c r="G245" i="1"/>
  <c r="G236" i="1"/>
  <c r="G244" i="1"/>
  <c r="G239" i="1"/>
  <c r="H66" i="1"/>
  <c r="B184" i="1" s="1"/>
  <c r="B265" i="1" s="1"/>
  <c r="I116" i="1"/>
  <c r="J116" i="1"/>
  <c r="G183" i="1" s="1"/>
  <c r="H117" i="1"/>
  <c r="C184" i="1" s="1"/>
  <c r="C265" i="1" s="1"/>
  <c r="I117" i="1"/>
  <c r="E184" i="1" s="1"/>
  <c r="E265" i="1" s="1"/>
  <c r="J65" i="1"/>
  <c r="F183" i="1" s="1"/>
  <c r="D264" i="1" s="1"/>
  <c r="I66" i="1"/>
  <c r="L17" i="1"/>
  <c r="L16" i="1"/>
  <c r="J319" i="1" s="1"/>
  <c r="H65" i="1"/>
  <c r="K17" i="1"/>
  <c r="J16" i="1"/>
  <c r="I319" i="1" s="1"/>
  <c r="D106" i="1"/>
  <c r="D107" i="1"/>
  <c r="D108" i="1"/>
  <c r="D109" i="1"/>
  <c r="D110" i="1"/>
  <c r="D111" i="1"/>
  <c r="D112" i="1"/>
  <c r="D113" i="1"/>
  <c r="D114" i="1"/>
  <c r="D115" i="1"/>
  <c r="D105" i="1"/>
  <c r="C106" i="1"/>
  <c r="C107" i="1"/>
  <c r="C108" i="1"/>
  <c r="C109" i="1"/>
  <c r="C110" i="1"/>
  <c r="C111" i="1"/>
  <c r="C112" i="1"/>
  <c r="C113" i="1"/>
  <c r="C114" i="1"/>
  <c r="C115" i="1"/>
  <c r="C105" i="1"/>
  <c r="B106" i="1"/>
  <c r="B107" i="1"/>
  <c r="B108" i="1"/>
  <c r="B109" i="1"/>
  <c r="B110" i="1"/>
  <c r="B111" i="1"/>
  <c r="B112" i="1"/>
  <c r="B113" i="1"/>
  <c r="B114" i="1"/>
  <c r="B115" i="1"/>
  <c r="E64" i="1"/>
  <c r="E63" i="1"/>
  <c r="E62" i="1"/>
  <c r="E61" i="1"/>
  <c r="E60" i="1"/>
  <c r="E59" i="1"/>
  <c r="E58" i="1"/>
  <c r="E57" i="1"/>
  <c r="E56" i="1"/>
  <c r="E55" i="1"/>
  <c r="E54" i="1"/>
  <c r="J320" i="1" l="1"/>
  <c r="K320" i="1" s="1"/>
  <c r="K319" i="1"/>
  <c r="K116" i="1"/>
  <c r="E183" i="1"/>
  <c r="E264" i="1" s="1"/>
  <c r="K66" i="1"/>
  <c r="D184" i="1"/>
  <c r="K65" i="1"/>
  <c r="B183" i="1"/>
  <c r="B264" i="1" s="1"/>
  <c r="K117" i="1"/>
  <c r="M16" i="1"/>
  <c r="M17" i="1"/>
  <c r="E105" i="1"/>
  <c r="J105" i="1" s="1"/>
  <c r="G172" i="1" s="1"/>
  <c r="J58" i="1"/>
  <c r="F176" i="1" s="1"/>
  <c r="H58" i="1"/>
  <c r="B176" i="1" s="1"/>
  <c r="B257" i="1" s="1"/>
  <c r="I58" i="1"/>
  <c r="D176" i="1" s="1"/>
  <c r="H60" i="1"/>
  <c r="B178" i="1" s="1"/>
  <c r="B259" i="1" s="1"/>
  <c r="J60" i="1"/>
  <c r="F178" i="1" s="1"/>
  <c r="I60" i="1"/>
  <c r="D178" i="1" s="1"/>
  <c r="H54" i="1"/>
  <c r="B172" i="1" s="1"/>
  <c r="B253" i="1" s="1"/>
  <c r="J54" i="1"/>
  <c r="F172" i="1" s="1"/>
  <c r="I54" i="1"/>
  <c r="D172" i="1" s="1"/>
  <c r="I61" i="1"/>
  <c r="D179" i="1" s="1"/>
  <c r="H61" i="1"/>
  <c r="B179" i="1" s="1"/>
  <c r="J61" i="1"/>
  <c r="F179" i="1" s="1"/>
  <c r="J62" i="1"/>
  <c r="F180" i="1" s="1"/>
  <c r="I62" i="1"/>
  <c r="D180" i="1" s="1"/>
  <c r="H62" i="1"/>
  <c r="I63" i="1"/>
  <c r="D181" i="1" s="1"/>
  <c r="J63" i="1"/>
  <c r="F181" i="1" s="1"/>
  <c r="H63" i="1"/>
  <c r="B181" i="1" s="1"/>
  <c r="B262" i="1" s="1"/>
  <c r="J59" i="1"/>
  <c r="F177" i="1" s="1"/>
  <c r="H59" i="1"/>
  <c r="B177" i="1" s="1"/>
  <c r="I59" i="1"/>
  <c r="D177" i="1" s="1"/>
  <c r="J55" i="1"/>
  <c r="F173" i="1" s="1"/>
  <c r="I55" i="1"/>
  <c r="D173" i="1" s="1"/>
  <c r="H55" i="1"/>
  <c r="B173" i="1" s="1"/>
  <c r="B254" i="1" s="1"/>
  <c r="I64" i="1"/>
  <c r="D182" i="1" s="1"/>
  <c r="J64" i="1"/>
  <c r="F182" i="1" s="1"/>
  <c r="H64" i="1"/>
  <c r="B182" i="1" s="1"/>
  <c r="B263" i="1" s="1"/>
  <c r="I56" i="1"/>
  <c r="D174" i="1" s="1"/>
  <c r="H56" i="1"/>
  <c r="B174" i="1" s="1"/>
  <c r="B255" i="1" s="1"/>
  <c r="J56" i="1"/>
  <c r="F174" i="1" s="1"/>
  <c r="I57" i="1"/>
  <c r="D175" i="1" s="1"/>
  <c r="H57" i="1"/>
  <c r="B175" i="1" s="1"/>
  <c r="B256" i="1" s="1"/>
  <c r="J57" i="1"/>
  <c r="F175" i="1" s="1"/>
  <c r="E115" i="1"/>
  <c r="I115" i="1" s="1"/>
  <c r="E182" i="1" s="1"/>
  <c r="E111" i="1"/>
  <c r="I111" i="1" s="1"/>
  <c r="E178" i="1" s="1"/>
  <c r="E112" i="1"/>
  <c r="I112" i="1" s="1"/>
  <c r="E179" i="1" s="1"/>
  <c r="E107" i="1"/>
  <c r="H107" i="1" s="1"/>
  <c r="C174" i="1" s="1"/>
  <c r="C255" i="1" s="1"/>
  <c r="E108" i="1"/>
  <c r="J108" i="1" s="1"/>
  <c r="G175" i="1" s="1"/>
  <c r="E110" i="1"/>
  <c r="I110" i="1" s="1"/>
  <c r="E177" i="1" s="1"/>
  <c r="E109" i="1"/>
  <c r="H109" i="1" s="1"/>
  <c r="C176" i="1" s="1"/>
  <c r="C257" i="1" s="1"/>
  <c r="E114" i="1"/>
  <c r="H114" i="1" s="1"/>
  <c r="C181" i="1" s="1"/>
  <c r="C262" i="1" s="1"/>
  <c r="E106" i="1"/>
  <c r="J106" i="1" s="1"/>
  <c r="G173" i="1" s="1"/>
  <c r="E113" i="1"/>
  <c r="I113" i="1" s="1"/>
  <c r="E180" i="1" s="1"/>
  <c r="E6" i="1"/>
  <c r="E7" i="1"/>
  <c r="E8" i="1"/>
  <c r="E9" i="1"/>
  <c r="E10" i="1"/>
  <c r="E11" i="1"/>
  <c r="E12" i="1"/>
  <c r="E13" i="1"/>
  <c r="E14" i="1"/>
  <c r="E15" i="1"/>
  <c r="E5" i="1"/>
  <c r="B258" i="1" l="1"/>
  <c r="B260" i="1"/>
  <c r="D257" i="1"/>
  <c r="D261" i="1"/>
  <c r="D259" i="1"/>
  <c r="D253" i="1"/>
  <c r="G264" i="1"/>
  <c r="D260" i="1"/>
  <c r="D263" i="1"/>
  <c r="H184" i="1"/>
  <c r="D265" i="1"/>
  <c r="D262" i="1"/>
  <c r="D256" i="1"/>
  <c r="D254" i="1"/>
  <c r="D258" i="1"/>
  <c r="D255" i="1"/>
  <c r="H183" i="1"/>
  <c r="K62" i="1"/>
  <c r="B180" i="1"/>
  <c r="B261" i="1" s="1"/>
  <c r="K55" i="1"/>
  <c r="J107" i="1"/>
  <c r="G174" i="1" s="1"/>
  <c r="I108" i="1"/>
  <c r="E175" i="1" s="1"/>
  <c r="E256" i="1" s="1"/>
  <c r="H108" i="1"/>
  <c r="C175" i="1" s="1"/>
  <c r="C256" i="1" s="1"/>
  <c r="I107" i="1"/>
  <c r="E174" i="1" s="1"/>
  <c r="J114" i="1"/>
  <c r="G181" i="1" s="1"/>
  <c r="H112" i="1"/>
  <c r="C179" i="1" s="1"/>
  <c r="C260" i="1" s="1"/>
  <c r="H110" i="1"/>
  <c r="C177" i="1" s="1"/>
  <c r="C258" i="1" s="1"/>
  <c r="J112" i="1"/>
  <c r="G179" i="1" s="1"/>
  <c r="E260" i="1" s="1"/>
  <c r="I114" i="1"/>
  <c r="E181" i="1" s="1"/>
  <c r="K64" i="1"/>
  <c r="I105" i="1"/>
  <c r="E172" i="1" s="1"/>
  <c r="E253" i="1" s="1"/>
  <c r="H105" i="1"/>
  <c r="J113" i="1"/>
  <c r="G180" i="1" s="1"/>
  <c r="E261" i="1" s="1"/>
  <c r="H115" i="1"/>
  <c r="H113" i="1"/>
  <c r="C180" i="1" s="1"/>
  <c r="C261" i="1" s="1"/>
  <c r="J110" i="1"/>
  <c r="G177" i="1" s="1"/>
  <c r="E258" i="1" s="1"/>
  <c r="I109" i="1"/>
  <c r="E176" i="1" s="1"/>
  <c r="J115" i="1"/>
  <c r="G182" i="1" s="1"/>
  <c r="E263" i="1" s="1"/>
  <c r="I106" i="1"/>
  <c r="E173" i="1" s="1"/>
  <c r="E254" i="1" s="1"/>
  <c r="J111" i="1"/>
  <c r="G178" i="1" s="1"/>
  <c r="E259" i="1" s="1"/>
  <c r="H106" i="1"/>
  <c r="J109" i="1"/>
  <c r="G176" i="1" s="1"/>
  <c r="H111" i="1"/>
  <c r="C178" i="1" s="1"/>
  <c r="C259" i="1" s="1"/>
  <c r="K9" i="1"/>
  <c r="J9" i="1"/>
  <c r="I312" i="1" s="1"/>
  <c r="L9" i="1"/>
  <c r="J5" i="1"/>
  <c r="I308" i="1" s="1"/>
  <c r="L5" i="1"/>
  <c r="K5" i="1"/>
  <c r="K54" i="1"/>
  <c r="L15" i="1"/>
  <c r="K15" i="1"/>
  <c r="J15" i="1"/>
  <c r="I318" i="1" s="1"/>
  <c r="L7" i="1"/>
  <c r="J7" i="1"/>
  <c r="I310" i="1" s="1"/>
  <c r="K7" i="1"/>
  <c r="K56" i="1"/>
  <c r="K60" i="1"/>
  <c r="J8" i="1"/>
  <c r="I311" i="1" s="1"/>
  <c r="L8" i="1"/>
  <c r="K8" i="1"/>
  <c r="L14" i="1"/>
  <c r="K14" i="1"/>
  <c r="J14" i="1"/>
  <c r="I317" i="1" s="1"/>
  <c r="K13" i="1"/>
  <c r="L13" i="1"/>
  <c r="J13" i="1"/>
  <c r="I316" i="1" s="1"/>
  <c r="K61" i="1"/>
  <c r="L6" i="1"/>
  <c r="K6" i="1"/>
  <c r="J309" i="1" s="1"/>
  <c r="J6" i="1"/>
  <c r="I309" i="1" s="1"/>
  <c r="K12" i="1"/>
  <c r="J12" i="1"/>
  <c r="I315" i="1" s="1"/>
  <c r="L12" i="1"/>
  <c r="K11" i="1"/>
  <c r="J11" i="1"/>
  <c r="I314" i="1" s="1"/>
  <c r="L11" i="1"/>
  <c r="K63" i="1"/>
  <c r="K58" i="1"/>
  <c r="K59" i="1"/>
  <c r="J10" i="1"/>
  <c r="I313" i="1" s="1"/>
  <c r="K10" i="1"/>
  <c r="L10" i="1"/>
  <c r="K57" i="1"/>
  <c r="H179" i="1" l="1"/>
  <c r="H177" i="1"/>
  <c r="G261" i="1"/>
  <c r="E257" i="1"/>
  <c r="G257" i="1" s="1"/>
  <c r="J318" i="1"/>
  <c r="K318" i="1" s="1"/>
  <c r="J317" i="1"/>
  <c r="K317" i="1" s="1"/>
  <c r="J311" i="1"/>
  <c r="K311" i="1" s="1"/>
  <c r="E262" i="1"/>
  <c r="G262" i="1" s="1"/>
  <c r="J312" i="1"/>
  <c r="K312" i="1" s="1"/>
  <c r="J308" i="1"/>
  <c r="K308" i="1" s="1"/>
  <c r="G259" i="1"/>
  <c r="G265" i="1"/>
  <c r="J314" i="1"/>
  <c r="K314" i="1" s="1"/>
  <c r="J313" i="1"/>
  <c r="K313" i="1" s="1"/>
  <c r="J316" i="1"/>
  <c r="K316" i="1" s="1"/>
  <c r="G260" i="1"/>
  <c r="J315" i="1"/>
  <c r="K315" i="1" s="1"/>
  <c r="J310" i="1"/>
  <c r="K310" i="1" s="1"/>
  <c r="E255" i="1"/>
  <c r="G255" i="1" s="1"/>
  <c r="K309" i="1"/>
  <c r="G258" i="1"/>
  <c r="G256" i="1"/>
  <c r="H181" i="1"/>
  <c r="H175" i="1"/>
  <c r="H180" i="1"/>
  <c r="H178" i="1"/>
  <c r="H176" i="1"/>
  <c r="H174" i="1"/>
  <c r="M6" i="1"/>
  <c r="K106" i="1"/>
  <c r="C173" i="1"/>
  <c r="K105" i="1"/>
  <c r="C172" i="1"/>
  <c r="K108" i="1"/>
  <c r="K115" i="1"/>
  <c r="C182" i="1"/>
  <c r="K107" i="1"/>
  <c r="M14" i="1"/>
  <c r="K111" i="1"/>
  <c r="K113" i="1"/>
  <c r="K110" i="1"/>
  <c r="K112" i="1"/>
  <c r="K114" i="1"/>
  <c r="M13" i="1"/>
  <c r="M8" i="1"/>
  <c r="K109" i="1"/>
  <c r="M9" i="1"/>
  <c r="M10" i="1"/>
  <c r="M12" i="1"/>
  <c r="M5" i="1"/>
  <c r="M7" i="1"/>
  <c r="M15" i="1"/>
  <c r="M11" i="1"/>
  <c r="H182" i="1" l="1"/>
  <c r="C263" i="1"/>
  <c r="H172" i="1"/>
  <c r="C253" i="1"/>
  <c r="H173" i="1"/>
  <c r="C254" i="1"/>
  <c r="G254" i="1" l="1"/>
  <c r="G253" i="1"/>
  <c r="G263" i="1"/>
</calcChain>
</file>

<file path=xl/sharedStrings.xml><?xml version="1.0" encoding="utf-8"?>
<sst xmlns="http://schemas.openxmlformats.org/spreadsheetml/2006/main" count="247" uniqueCount="78">
  <si>
    <t>Frage</t>
  </si>
  <si>
    <t>Handlungsbedarf</t>
  </si>
  <si>
    <t>dringender Handlungsbedarf</t>
  </si>
  <si>
    <t>kein Handlungsbedarf</t>
  </si>
  <si>
    <t>Führungskräfte</t>
  </si>
  <si>
    <t>Beschäftigte</t>
  </si>
  <si>
    <t>kein Handlungsbedarf
Führungskräfte</t>
  </si>
  <si>
    <t>kein Handlungsbedarf
Beschäftigte</t>
  </si>
  <si>
    <t>dringender Handlungsbedarf
Führungskräfte</t>
  </si>
  <si>
    <t>dringender Handlungsbedarf
Beschäftigte</t>
  </si>
  <si>
    <t>Handlungsbedarf
Führungskräfte</t>
  </si>
  <si>
    <t>Handlungsbedarf
Beschäftigte</t>
  </si>
  <si>
    <t>Abteilung</t>
  </si>
  <si>
    <t>kein Hb</t>
  </si>
  <si>
    <t>Hb</t>
  </si>
  <si>
    <t>dringend Hb</t>
  </si>
  <si>
    <t>Handluns-
bedarfe:</t>
  </si>
  <si>
    <t>Führungskraft
1=ja, 2=nein</t>
  </si>
  <si>
    <t>Summen</t>
  </si>
  <si>
    <t>Vergleich Führungskräfte vs. Beschäftigte (Prozent)</t>
  </si>
  <si>
    <t>Vergleich Führungskräfte vs. Beschäftigte (Absolut)</t>
  </si>
  <si>
    <t>Controlling</t>
  </si>
  <si>
    <t>IT</t>
  </si>
  <si>
    <t>ohne Angabe</t>
  </si>
  <si>
    <t>Handlungsbedarf
Bschäftigte</t>
  </si>
  <si>
    <t>kein Handlungsbedarf Führungskräfte</t>
  </si>
  <si>
    <t>kein Handlungsbedarf Beschäftigte</t>
  </si>
  <si>
    <t>Handlungsbedarf Führungskräfte</t>
  </si>
  <si>
    <t>Handlungsbedarf Bschäftigte</t>
  </si>
  <si>
    <t>Gesamt</t>
  </si>
  <si>
    <t>Befragte nach
Abteilungen</t>
  </si>
  <si>
    <t>Führungskraft
(ja/nein/
ohne Ang.)</t>
  </si>
  <si>
    <t>Ja</t>
  </si>
  <si>
    <t>Nein</t>
  </si>
  <si>
    <t>ohne angabe</t>
  </si>
  <si>
    <t>Code</t>
  </si>
  <si>
    <t>Rechnungsw.</t>
  </si>
  <si>
    <t>Führungs-
kraft</t>
  </si>
  <si>
    <t>Handlungsbedarfe Gesamt (Absolut)</t>
  </si>
  <si>
    <t>…</t>
  </si>
  <si>
    <t>Handlungsbedarfe Gesamt (Prozent)</t>
  </si>
  <si>
    <t>unterschieden nach Führungskräften und Bäschaftigten (Absolut)</t>
  </si>
  <si>
    <t>Handlungsbedarfe (Handlungsbedarf + dringender Handlungsbedarf) zusammengefasst (Absolut)</t>
  </si>
  <si>
    <t>Summe Handlungsbedarfe Führungskräfte und Beschäftigte (Absolut)</t>
  </si>
  <si>
    <t>Handlungsbedarfe (Handlungsbedarf + dringender Handlungsbedarf) zusammengefasst (Prozent)</t>
  </si>
  <si>
    <t>unterschieden nach Führungskräften und Bäschaftigten (Prozent)</t>
  </si>
  <si>
    <t>Summe Handlungsbedarfe Führungskräfte und Beschäftigte (Prozent)</t>
  </si>
  <si>
    <t>These</t>
  </si>
  <si>
    <t>Handlungsbedarfe Führungskräfte</t>
  </si>
  <si>
    <t>Handlungsbedarfe Beschäftigte</t>
  </si>
  <si>
    <t>Handlungsbedarf Beschäftigte (Absolut)</t>
  </si>
  <si>
    <t>Handlungsbedarf Führungskräfte (Absolut)</t>
  </si>
  <si>
    <t>Handlungsbedarfe insgesamt</t>
  </si>
  <si>
    <t>Handlungsbedarfe Führungskräfte (Prozent)</t>
  </si>
  <si>
    <t>Handlungsbedarfe Beschäftigte (Prozent)</t>
  </si>
  <si>
    <t>Summe Handlungsbedarfe zusammengefasst</t>
  </si>
  <si>
    <t>Handlungsbedarfe</t>
  </si>
  <si>
    <t xml:space="preserve">          These
lfd. Nr</t>
  </si>
  <si>
    <t>Hinweise zur Benutzung:</t>
  </si>
  <si>
    <t># im Tabellenblatt "Antworten Kurzcheck" bitte die Anworten aus dem Kurzcheck entsprechend der Codierung eintragen</t>
  </si>
  <si>
    <t># Anspruch ist formuliert, Umsetzung hapert sobald es Geld kostet</t>
  </si>
  <si>
    <t># Beleuchtung oft mangelhaft
# Lärm großes Problem (viel zu laute alte Pumpen) --&gt; Gehörprobleme
# Wenig Staubschutz (oft Produktkontakt)
# Arbeiter unzufrieden damit
# Tlw. Schon ASR-relevante Probleme</t>
  </si>
  <si>
    <t># Schichtrotation soweit möglich
# Vertretungsregel tlw. Verbesserungsbedürfigt</t>
  </si>
  <si>
    <t># Abgleich findet nicht statt
# Keine Unterstützung für Fortbildungen/Studium
# Viel Optimierungspotenzial</t>
  </si>
  <si>
    <t># Keine Rückkehrgespräche o. ä.
# Keine Ursachenforschung (außer Arbeitsunfälle)
# BEM ja
# Prävention wenig bis keine
# Kaum BGM-Maßnahmen, auch Job-Bike wurde abgelehnt trotz großer Nachfrage</t>
  </si>
  <si>
    <t># Mangelnde Führungs-/Sozialkompetenz
# Weiterbildungen/Coaching --&gt; gar nicht</t>
  </si>
  <si>
    <t># Führungskräfte bemüht, Infos auch per Mail
# Spontane Einteilung in Schichten ohne Vorab-Info --&gt; Springer-Regel aber ohne Springer-Zulagen (keine Infos dazu --&gt; Belastung)</t>
  </si>
  <si>
    <t># Keine erprobten Verfahren --&gt; sollte es geben</t>
  </si>
  <si>
    <t># Keine MA-Gespräche
# Insgesamt wenig hinsichtlich MA-Bedürfnisse</t>
  </si>
  <si>
    <t># E-Learning vorhanden, ist aber ausbaufähig, tlw. Pro forma --&gt; Pers. Schulungen wären tlw. Wertvoller</t>
  </si>
  <si>
    <t># Vermeidbare Belastungen reduzieren --&gt; findet nicht statt
# Flexibilität fehlt, wenn zB Leute ausfallen wird trotzdem Arbeit auf alle umgelastet --&gt; FK reagieren nur auf Zuruf</t>
  </si>
  <si>
    <t># im Tabellenblatt "Kommentare" können, sofern der Kurzcheck als Interview geführt wurde, auch Kommententare eingefügt werden</t>
  </si>
  <si>
    <r>
      <t xml:space="preserve"># die </t>
    </r>
    <r>
      <rPr>
        <sz val="11"/>
        <rFont val="Arial"/>
        <family val="2"/>
      </rPr>
      <t>Abteilungen</t>
    </r>
    <r>
      <rPr>
        <sz val="11"/>
        <color theme="1"/>
        <rFont val="Arial"/>
        <family val="2"/>
      </rPr>
      <t xml:space="preserve"> (siehe unten) können noch den aktuellen Bedürfnissen im Unternehmen angepasst und ergänzt werden</t>
    </r>
  </si>
  <si>
    <t># die Übertragung der Werte in die Tabellenblätter "Auswertung" und "Kommentare" erfolgt automatisch</t>
  </si>
  <si>
    <t># Auswertungen sind nach Führungskraft und Beschäftigen differenzierbar sowie nach Dringlichkeit</t>
  </si>
  <si>
    <t># die Auswertung erfolgt sowohl "Absolut" als auch in "Prozent"</t>
  </si>
  <si>
    <r>
      <t xml:space="preserve">Tool zur Erfassung und Auswertung des </t>
    </r>
    <r>
      <rPr>
        <b/>
        <i/>
        <u/>
        <sz val="12"/>
        <color theme="1"/>
        <rFont val="Arial"/>
        <family val="2"/>
      </rPr>
      <t xml:space="preserve">"Kurzcheck Führung, Wissen, Kompetenz" </t>
    </r>
  </si>
  <si>
    <t># Kommunikationskultur ist relativ gut
# Gar keine MA-Gespräche vorgesehen - muss alles bilateral geklärt werden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</si>
</sst>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u/>
      <sz val="11"/>
      <color theme="1"/>
      <name val="Arial"/>
      <family val="2"/>
    </font>
    <font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u/>
      <sz val="12"/>
      <color theme="1"/>
      <name val="Arial"/>
      <family val="2"/>
    </font>
    <font>
      <b/>
      <i/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 style="thin">
        <color theme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theme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ashed">
        <color auto="1"/>
      </top>
      <bottom/>
      <diagonal/>
    </border>
    <border diagonalDown="1">
      <left style="thin">
        <color theme="1"/>
      </left>
      <right style="thin">
        <color auto="1"/>
      </right>
      <top style="dashed">
        <color auto="1"/>
      </top>
      <bottom style="medium">
        <color auto="1"/>
      </bottom>
      <diagonal style="thin">
        <color theme="1"/>
      </diagonal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medium">
        <color auto="1"/>
      </right>
      <top style="dashed">
        <color auto="1"/>
      </top>
      <bottom style="medium">
        <color theme="1"/>
      </bottom>
      <diagonal/>
    </border>
    <border>
      <left/>
      <right style="thin">
        <color auto="1"/>
      </right>
      <top style="dashed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theme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2" fillId="0" borderId="4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0" fillId="0" borderId="8" xfId="0" applyBorder="1" applyAlignment="1">
      <alignment horizontal="center" vertical="center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4" fillId="0" borderId="0" xfId="0" applyFont="1"/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2" borderId="23" xfId="0" applyFill="1" applyBorder="1" applyAlignment="1">
      <alignment horizontal="center"/>
    </xf>
    <xf numFmtId="0" fontId="0" fillId="2" borderId="24" xfId="0" applyFill="1" applyBorder="1"/>
    <xf numFmtId="0" fontId="0" fillId="3" borderId="9" xfId="0" applyFill="1" applyBorder="1" applyAlignment="1">
      <alignment horizontal="center"/>
    </xf>
    <xf numFmtId="0" fontId="0" fillId="3" borderId="16" xfId="0" applyFill="1" applyBorder="1"/>
    <xf numFmtId="0" fontId="2" fillId="0" borderId="0" xfId="0" applyFont="1" applyBorder="1" applyAlignment="1">
      <alignment horizontal="left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6" xfId="0" applyBorder="1" applyAlignment="1">
      <alignment horizontal="left" vertical="top" wrapText="1"/>
    </xf>
    <xf numFmtId="0" fontId="0" fillId="0" borderId="18" xfId="0" applyBorder="1" applyAlignment="1">
      <alignment horizontal="center" vertical="center" wrapText="1"/>
    </xf>
    <xf numFmtId="0" fontId="0" fillId="0" borderId="27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6" fillId="0" borderId="25" xfId="0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0" fontId="6" fillId="0" borderId="25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0" fillId="0" borderId="0" xfId="0" applyFont="1" applyBorder="1"/>
    <xf numFmtId="0" fontId="0" fillId="0" borderId="0" xfId="0" applyFont="1"/>
    <xf numFmtId="0" fontId="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" fontId="0" fillId="0" borderId="18" xfId="0" applyNumberFormat="1" applyFont="1" applyBorder="1" applyAlignment="1">
      <alignment horizontal="right" vertical="center"/>
    </xf>
    <xf numFmtId="1" fontId="0" fillId="0" borderId="18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" fontId="0" fillId="0" borderId="0" xfId="0" applyNumberFormat="1" applyFont="1"/>
    <xf numFmtId="1" fontId="0" fillId="0" borderId="1" xfId="0" applyNumberFormat="1" applyFont="1" applyBorder="1" applyAlignment="1">
      <alignment horizontal="right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" fontId="0" fillId="0" borderId="28" xfId="0" applyNumberFormat="1" applyFont="1" applyBorder="1" applyAlignment="1">
      <alignment horizontal="right" vertical="center"/>
    </xf>
    <xf numFmtId="1" fontId="0" fillId="0" borderId="0" xfId="0" applyNumberFormat="1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vertical="top"/>
    </xf>
    <xf numFmtId="0" fontId="0" fillId="5" borderId="1" xfId="0" applyFill="1" applyBorder="1" applyAlignment="1">
      <alignment horizontal="center"/>
    </xf>
    <xf numFmtId="0" fontId="0" fillId="5" borderId="15" xfId="0" applyFill="1" applyBorder="1"/>
    <xf numFmtId="0" fontId="0" fillId="0" borderId="30" xfId="0" applyBorder="1"/>
    <xf numFmtId="0" fontId="0" fillId="4" borderId="35" xfId="0" applyFill="1" applyBorder="1" applyAlignment="1">
      <alignment horizontal="left" vertical="center" wrapText="1"/>
    </xf>
    <xf numFmtId="0" fontId="0" fillId="4" borderId="29" xfId="0" applyFill="1" applyBorder="1" applyAlignment="1">
      <alignment horizontal="left" vertical="center" wrapText="1"/>
    </xf>
    <xf numFmtId="0" fontId="0" fillId="4" borderId="3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34" xfId="0" applyFill="1" applyBorder="1" applyAlignment="1">
      <alignment horizontal="right" vertical="center" wrapText="1"/>
    </xf>
    <xf numFmtId="0" fontId="0" fillId="4" borderId="33" xfId="0" applyFill="1" applyBorder="1" applyAlignment="1">
      <alignment horizontal="right" vertical="center" wrapText="1"/>
    </xf>
    <xf numFmtId="0" fontId="0" fillId="4" borderId="32" xfId="0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5" fontId="0" fillId="0" borderId="27" xfId="0" applyNumberFormat="1" applyBorder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0" fontId="0" fillId="0" borderId="27" xfId="0" quotePrefix="1" applyBorder="1" applyAlignment="1">
      <alignment horizontal="left" vertical="top" wrapText="1"/>
    </xf>
    <xf numFmtId="0" fontId="0" fillId="0" borderId="25" xfId="0" applyFont="1" applyFill="1" applyBorder="1" applyAlignment="1">
      <alignment vertical="top" wrapText="1"/>
    </xf>
    <xf numFmtId="1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center"/>
    </xf>
    <xf numFmtId="1" fontId="0" fillId="0" borderId="36" xfId="0" applyNumberFormat="1" applyFont="1" applyBorder="1" applyAlignment="1">
      <alignment horizontal="right" vertical="center"/>
    </xf>
    <xf numFmtId="1" fontId="0" fillId="0" borderId="36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28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1" fontId="0" fillId="0" borderId="38" xfId="0" applyNumberFormat="1" applyFont="1" applyBorder="1" applyAlignment="1">
      <alignment horizontal="center"/>
    </xf>
    <xf numFmtId="1" fontId="0" fillId="0" borderId="39" xfId="0" applyNumberFormat="1" applyFont="1" applyBorder="1" applyAlignment="1">
      <alignment horizontal="center"/>
    </xf>
    <xf numFmtId="1" fontId="0" fillId="0" borderId="40" xfId="0" applyNumberFormat="1" applyFont="1" applyBorder="1" applyAlignment="1">
      <alignment horizontal="center"/>
    </xf>
    <xf numFmtId="0" fontId="0" fillId="0" borderId="37" xfId="0" applyFont="1" applyBorder="1" applyAlignment="1">
      <alignment horizontal="center" vertical="center" wrapText="1"/>
    </xf>
    <xf numFmtId="0" fontId="0" fillId="0" borderId="42" xfId="0" applyBorder="1"/>
    <xf numFmtId="0" fontId="0" fillId="0" borderId="3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2" fillId="0" borderId="4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45" xfId="0" applyBorder="1" applyAlignment="1">
      <alignment horizontal="center" vertic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0" fillId="0" borderId="45" xfId="0" applyBorder="1" applyAlignment="1">
      <alignment vertical="center" wrapText="1"/>
    </xf>
    <xf numFmtId="0" fontId="0" fillId="0" borderId="0" xfId="0" applyBorder="1" applyAlignment="1"/>
    <xf numFmtId="49" fontId="2" fillId="0" borderId="12" xfId="0" applyNumberFormat="1" applyFont="1" applyBorder="1" applyAlignment="1">
      <alignment horizontal="right"/>
    </xf>
    <xf numFmtId="1" fontId="0" fillId="0" borderId="46" xfId="0" applyNumberFormat="1" applyFont="1" applyBorder="1" applyAlignment="1">
      <alignment horizontal="right" vertical="center"/>
    </xf>
    <xf numFmtId="1" fontId="0" fillId="0" borderId="4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Border="1"/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top"/>
    </xf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/>
    </xf>
    <xf numFmtId="0" fontId="10" fillId="0" borderId="47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right"/>
    </xf>
    <xf numFmtId="49" fontId="2" fillId="0" borderId="12" xfId="0" applyNumberFormat="1" applyFont="1" applyFill="1" applyBorder="1" applyAlignment="1">
      <alignment horizontal="right"/>
    </xf>
    <xf numFmtId="0" fontId="0" fillId="2" borderId="23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2" borderId="24" xfId="0" applyFill="1" applyBorder="1" applyAlignment="1">
      <alignment horizontal="center"/>
    </xf>
    <xf numFmtId="0" fontId="0" fillId="5" borderId="15" xfId="0" applyFill="1" applyBorder="1" applyAlignment="1">
      <alignment horizontal="left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0" fillId="0" borderId="13" xfId="0" applyBorder="1"/>
    <xf numFmtId="0" fontId="2" fillId="0" borderId="35" xfId="0" applyFont="1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12" fillId="0" borderId="0" xfId="0" applyFont="1"/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0" fillId="3" borderId="48" xfId="0" applyFill="1" applyBorder="1" applyAlignment="1">
      <alignment horizontal="left"/>
    </xf>
    <xf numFmtId="0" fontId="0" fillId="3" borderId="25" xfId="0" applyFill="1" applyBorder="1" applyAlignment="1">
      <alignment horizontal="left"/>
    </xf>
  </cellXfs>
  <cellStyles count="1">
    <cellStyle name="Standard" xfId="0" builtinId="0"/>
  </cellStyles>
  <dxfs count="354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FF3300"/>
      <color rgb="FFFFFF66"/>
      <color rgb="FFEACA08"/>
      <color rgb="FFF8DA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Handlungsbedarfe Gesamt (Absolut)</a:t>
            </a:r>
          </a:p>
        </c:rich>
      </c:tx>
      <c:layout>
        <c:manualLayout>
          <c:xMode val="edge"/>
          <c:yMode val="edge"/>
          <c:x val="0.30537539682539688"/>
          <c:y val="1.8552037037037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0055330778733388E-2"/>
          <c:y val="0.15116555555555555"/>
          <c:w val="0.95146589351811228"/>
          <c:h val="0.75899777777777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Auswertung!$B$4</c:f>
              <c:strCache>
                <c:ptCount val="1"/>
                <c:pt idx="0">
                  <c:v>kein Handlungsbedarf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Auswertung!$A$5:$A$17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Auswertung!$B$5:$B$17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9-47B2-822F-DBB64A857EB7}"/>
            </c:ext>
          </c:extLst>
        </c:ser>
        <c:ser>
          <c:idx val="1"/>
          <c:order val="1"/>
          <c:tx>
            <c:strRef>
              <c:f>Auswertung!$C$4</c:f>
              <c:strCache>
                <c:ptCount val="1"/>
                <c:pt idx="0">
                  <c:v>Handlungsbedarf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Auswertung!$A$5:$A$17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Auswertung!$C$5:$C$17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9-47B2-822F-DBB64A857EB7}"/>
            </c:ext>
          </c:extLst>
        </c:ser>
        <c:ser>
          <c:idx val="2"/>
          <c:order val="2"/>
          <c:tx>
            <c:strRef>
              <c:f>Auswertung!$D$4</c:f>
              <c:strCache>
                <c:ptCount val="1"/>
                <c:pt idx="0">
                  <c:v>dringender Handlungsbedarf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Auswertung!$A$5:$A$17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Auswertung!$D$5:$D$17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9-47B2-822F-DBB64A857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635847840"/>
        <c:axId val="635848168"/>
      </c:barChart>
      <c:catAx>
        <c:axId val="635847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00" b="1" cap="none" baseline="0">
                    <a:latin typeface="Arial" panose="020B0604020202020204" pitchFamily="34" charset="0"/>
                    <a:cs typeface="Arial" panose="020B0604020202020204" pitchFamily="34" charset="0"/>
                  </a:rPr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5848168"/>
        <c:crosses val="autoZero"/>
        <c:auto val="1"/>
        <c:lblAlgn val="ctr"/>
        <c:lblOffset val="100"/>
        <c:tickMarkSkip val="5"/>
        <c:noMultiLvlLbl val="0"/>
      </c:catAx>
      <c:valAx>
        <c:axId val="635848168"/>
        <c:scaling>
          <c:orientation val="minMax"/>
          <c:max val="3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crossAx val="635847840"/>
        <c:crosses val="autoZero"/>
        <c:crossBetween val="between"/>
        <c:majorUnit val="5"/>
        <c:min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92473544973549"/>
          <c:y val="6.4476111111111109E-2"/>
          <c:w val="0.66294682539682537"/>
          <c:h val="6.5264444444444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u="none" strike="noStrike" baseline="0">
                <a:effectLst/>
              </a:rPr>
              <a:t>Handlungsbedarfe (Handlungsbedarf + dringender Handlungsbedarf) zusammengefasst (Prozent)</a:t>
            </a:r>
            <a:r>
              <a:rPr lang="de-DE" sz="1400" b="0" i="0" u="none" strike="noStrike" baseline="0"/>
              <a:t> 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Auswertung!$B$252</c:f>
              <c:strCache>
                <c:ptCount val="1"/>
                <c:pt idx="0">
                  <c:v>kein Handlungsbedarf Führungskräfte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Auswertung!$A$253:$A$265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Auswertung!$B$253:$B$265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0-4032-A356-3417E69C75C6}"/>
            </c:ext>
          </c:extLst>
        </c:ser>
        <c:ser>
          <c:idx val="1"/>
          <c:order val="1"/>
          <c:tx>
            <c:strRef>
              <c:f>Auswertung!$C$252</c:f>
              <c:strCache>
                <c:ptCount val="1"/>
                <c:pt idx="0">
                  <c:v>kein Handlungsbedarf Beschäftigte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Auswertung!$A$253:$A$265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Auswertung!$C$253:$C$265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30-4032-A356-3417E69C75C6}"/>
            </c:ext>
          </c:extLst>
        </c:ser>
        <c:ser>
          <c:idx val="2"/>
          <c:order val="2"/>
          <c:tx>
            <c:strRef>
              <c:f>Auswertung!$D$252</c:f>
              <c:strCache>
                <c:ptCount val="1"/>
                <c:pt idx="0">
                  <c:v>Handlungsbedarf Führungskräfte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Auswertung!$A$253:$A$265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Auswertung!$D$253:$D$265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30-4032-A356-3417E69C75C6}"/>
            </c:ext>
          </c:extLst>
        </c:ser>
        <c:ser>
          <c:idx val="3"/>
          <c:order val="3"/>
          <c:tx>
            <c:strRef>
              <c:f>Auswertung!$E$252</c:f>
              <c:strCache>
                <c:ptCount val="1"/>
                <c:pt idx="0">
                  <c:v>Handlungsbedarf Bschäftigte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Auswertung!$A$253:$A$265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Auswertung!$E$253:$E$265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30-4032-A356-3417E69C75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6154984"/>
        <c:axId val="476152032"/>
      </c:barChart>
      <c:catAx>
        <c:axId val="476154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6152032"/>
        <c:crosses val="autoZero"/>
        <c:auto val="1"/>
        <c:lblAlgn val="ctr"/>
        <c:lblOffset val="100"/>
        <c:noMultiLvlLbl val="0"/>
      </c:catAx>
      <c:valAx>
        <c:axId val="4761520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47615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Handlungsbedarfe Gesamt (Absolut)</a:t>
            </a:r>
          </a:p>
        </c:rich>
      </c:tx>
      <c:layout>
        <c:manualLayout>
          <c:xMode val="edge"/>
          <c:yMode val="edge"/>
          <c:x val="0.30537539682539688"/>
          <c:y val="1.8552037037037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0055330778733388E-2"/>
          <c:y val="0.15116555555555555"/>
          <c:w val="0.95146589351811228"/>
          <c:h val="0.75899777777777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'Beispiel Auswertung'!$B$4</c:f>
              <c:strCache>
                <c:ptCount val="1"/>
                <c:pt idx="0">
                  <c:v>kein Handlungsbedarf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Auswertung'!$A$5:$A$17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Auswertung'!$B$5:$B$17</c:f>
              <c:numCache>
                <c:formatCode>0</c:formatCode>
                <c:ptCount val="13"/>
                <c:pt idx="0">
                  <c:v>12</c:v>
                </c:pt>
                <c:pt idx="1">
                  <c:v>15</c:v>
                </c:pt>
                <c:pt idx="2">
                  <c:v>19</c:v>
                </c:pt>
                <c:pt idx="3">
                  <c:v>35</c:v>
                </c:pt>
                <c:pt idx="4">
                  <c:v>20</c:v>
                </c:pt>
                <c:pt idx="5">
                  <c:v>12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23</c:v>
                </c:pt>
                <c:pt idx="10">
                  <c:v>44</c:v>
                </c:pt>
                <c:pt idx="11">
                  <c:v>24</c:v>
                </c:pt>
                <c:pt idx="1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3-4D34-B201-224472458197}"/>
            </c:ext>
          </c:extLst>
        </c:ser>
        <c:ser>
          <c:idx val="1"/>
          <c:order val="1"/>
          <c:tx>
            <c:strRef>
              <c:f>'Beispiel Auswertung'!$C$4</c:f>
              <c:strCache>
                <c:ptCount val="1"/>
                <c:pt idx="0">
                  <c:v>Handlungsbedarf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Auswertung'!$A$5:$A$17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Auswertung'!$C$5:$C$17</c:f>
              <c:numCache>
                <c:formatCode>0</c:formatCode>
                <c:ptCount val="13"/>
                <c:pt idx="0">
                  <c:v>34</c:v>
                </c:pt>
                <c:pt idx="1">
                  <c:v>32</c:v>
                </c:pt>
                <c:pt idx="2">
                  <c:v>34</c:v>
                </c:pt>
                <c:pt idx="3">
                  <c:v>21</c:v>
                </c:pt>
                <c:pt idx="4">
                  <c:v>23</c:v>
                </c:pt>
                <c:pt idx="5">
                  <c:v>30</c:v>
                </c:pt>
                <c:pt idx="6">
                  <c:v>30</c:v>
                </c:pt>
                <c:pt idx="7">
                  <c:v>25</c:v>
                </c:pt>
                <c:pt idx="8">
                  <c:v>29</c:v>
                </c:pt>
                <c:pt idx="9">
                  <c:v>34</c:v>
                </c:pt>
                <c:pt idx="10">
                  <c:v>16</c:v>
                </c:pt>
                <c:pt idx="11">
                  <c:v>29</c:v>
                </c:pt>
                <c:pt idx="1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3-4D34-B201-224472458197}"/>
            </c:ext>
          </c:extLst>
        </c:ser>
        <c:ser>
          <c:idx val="2"/>
          <c:order val="2"/>
          <c:tx>
            <c:strRef>
              <c:f>'Beispiel Auswertung'!$D$4</c:f>
              <c:strCache>
                <c:ptCount val="1"/>
                <c:pt idx="0">
                  <c:v>dringender Handlungsbedarf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Auswertung'!$A$5:$A$17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Auswertung'!$D$5:$D$17</c:f>
              <c:numCache>
                <c:formatCode>0</c:formatCode>
                <c:ptCount val="13"/>
                <c:pt idx="0">
                  <c:v>14</c:v>
                </c:pt>
                <c:pt idx="1">
                  <c:v>13</c:v>
                </c:pt>
                <c:pt idx="2">
                  <c:v>7</c:v>
                </c:pt>
                <c:pt idx="3">
                  <c:v>4</c:v>
                </c:pt>
                <c:pt idx="4">
                  <c:v>17</c:v>
                </c:pt>
                <c:pt idx="5">
                  <c:v>18</c:v>
                </c:pt>
                <c:pt idx="6">
                  <c:v>13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0</c:v>
                </c:pt>
                <c:pt idx="11">
                  <c:v>7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3-4D34-B201-224472458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635847840"/>
        <c:axId val="635848168"/>
      </c:barChart>
      <c:catAx>
        <c:axId val="635847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00" b="1" cap="none" baseline="0">
                    <a:latin typeface="Arial" panose="020B0604020202020204" pitchFamily="34" charset="0"/>
                    <a:cs typeface="Arial" panose="020B0604020202020204" pitchFamily="34" charset="0"/>
                  </a:rPr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5848168"/>
        <c:crosses val="autoZero"/>
        <c:auto val="1"/>
        <c:lblAlgn val="ctr"/>
        <c:lblOffset val="100"/>
        <c:tickMarkSkip val="5"/>
        <c:noMultiLvlLbl val="0"/>
      </c:catAx>
      <c:valAx>
        <c:axId val="635848168"/>
        <c:scaling>
          <c:orientation val="minMax"/>
          <c:max val="3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crossAx val="635847840"/>
        <c:crosses val="autoZero"/>
        <c:crossBetween val="between"/>
        <c:majorUnit val="5"/>
        <c:min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92473544973549"/>
          <c:y val="6.4476111111111109E-2"/>
          <c:w val="0.66294682539682537"/>
          <c:h val="6.5264444444444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r>
              <a:rPr lang="de-DE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Handlungsbedarfe Gesamt (Prozent)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1.5119047619047619E-2"/>
          <c:y val="0.14410999999999999"/>
          <c:w val="0.96640211640211648"/>
          <c:h val="0.76722925925925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'Beispiel Auswertung'!$J$4</c:f>
              <c:strCache>
                <c:ptCount val="1"/>
                <c:pt idx="0">
                  <c:v>kein Handlungsbedarf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Auswertung'!$I$5:$I$17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Auswertung'!$J$5:$J$17</c:f>
              <c:numCache>
                <c:formatCode>0</c:formatCode>
                <c:ptCount val="13"/>
                <c:pt idx="0">
                  <c:v>20</c:v>
                </c:pt>
                <c:pt idx="1">
                  <c:v>25</c:v>
                </c:pt>
                <c:pt idx="2">
                  <c:v>31.666666666666668</c:v>
                </c:pt>
                <c:pt idx="3">
                  <c:v>58.333333333333336</c:v>
                </c:pt>
                <c:pt idx="4">
                  <c:v>33.333333333333336</c:v>
                </c:pt>
                <c:pt idx="5">
                  <c:v>20</c:v>
                </c:pt>
                <c:pt idx="6">
                  <c:v>28.333333333333332</c:v>
                </c:pt>
                <c:pt idx="7">
                  <c:v>33.333333333333336</c:v>
                </c:pt>
                <c:pt idx="8">
                  <c:v>36.666666666666664</c:v>
                </c:pt>
                <c:pt idx="9">
                  <c:v>38.333333333333336</c:v>
                </c:pt>
                <c:pt idx="10">
                  <c:v>73.333333333333329</c:v>
                </c:pt>
                <c:pt idx="11">
                  <c:v>40</c:v>
                </c:pt>
                <c:pt idx="12">
                  <c:v>38.333333333333336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2-4374-9EF6-5B5D19C391C5}"/>
            </c:ext>
          </c:extLst>
        </c:ser>
        <c:ser>
          <c:idx val="1"/>
          <c:order val="1"/>
          <c:tx>
            <c:strRef>
              <c:f>'Beispiel Auswertung'!$K$4</c:f>
              <c:strCache>
                <c:ptCount val="1"/>
                <c:pt idx="0">
                  <c:v>Handlungsbedarf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Auswertung'!$I$5:$I$17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Auswertung'!$K$5:$K$17</c:f>
              <c:numCache>
                <c:formatCode>0</c:formatCode>
                <c:ptCount val="13"/>
                <c:pt idx="0">
                  <c:v>56.666666666666664</c:v>
                </c:pt>
                <c:pt idx="1">
                  <c:v>53.333333333333336</c:v>
                </c:pt>
                <c:pt idx="2">
                  <c:v>56.666666666666664</c:v>
                </c:pt>
                <c:pt idx="3">
                  <c:v>35</c:v>
                </c:pt>
                <c:pt idx="4">
                  <c:v>38.333333333333336</c:v>
                </c:pt>
                <c:pt idx="5">
                  <c:v>50</c:v>
                </c:pt>
                <c:pt idx="6">
                  <c:v>50</c:v>
                </c:pt>
                <c:pt idx="7">
                  <c:v>41.666666666666664</c:v>
                </c:pt>
                <c:pt idx="8">
                  <c:v>48.333333333333336</c:v>
                </c:pt>
                <c:pt idx="9">
                  <c:v>56.666666666666664</c:v>
                </c:pt>
                <c:pt idx="10">
                  <c:v>26.666666666666668</c:v>
                </c:pt>
                <c:pt idx="11">
                  <c:v>48.333333333333336</c:v>
                </c:pt>
                <c:pt idx="12">
                  <c:v>48.333333333333336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C2-4374-9EF6-5B5D19C391C5}"/>
            </c:ext>
          </c:extLst>
        </c:ser>
        <c:ser>
          <c:idx val="2"/>
          <c:order val="2"/>
          <c:tx>
            <c:strRef>
              <c:f>'Beispiel Auswertung'!$L$4</c:f>
              <c:strCache>
                <c:ptCount val="1"/>
                <c:pt idx="0">
                  <c:v>dringender Handlungsbedarf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Auswertung'!$I$5:$I$17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Auswertung'!$L$5:$L$17</c:f>
              <c:numCache>
                <c:formatCode>0</c:formatCode>
                <c:ptCount val="13"/>
                <c:pt idx="0">
                  <c:v>23.333333333333332</c:v>
                </c:pt>
                <c:pt idx="1">
                  <c:v>21.666666666666668</c:v>
                </c:pt>
                <c:pt idx="2">
                  <c:v>11.666666666666666</c:v>
                </c:pt>
                <c:pt idx="3">
                  <c:v>6.666666666666667</c:v>
                </c:pt>
                <c:pt idx="4">
                  <c:v>28.333333333333332</c:v>
                </c:pt>
                <c:pt idx="5">
                  <c:v>30</c:v>
                </c:pt>
                <c:pt idx="6">
                  <c:v>21.666666666666668</c:v>
                </c:pt>
                <c:pt idx="7">
                  <c:v>25</c:v>
                </c:pt>
                <c:pt idx="8">
                  <c:v>15</c:v>
                </c:pt>
                <c:pt idx="9">
                  <c:v>5</c:v>
                </c:pt>
                <c:pt idx="10">
                  <c:v>0</c:v>
                </c:pt>
                <c:pt idx="11">
                  <c:v>11.666666666666666</c:v>
                </c:pt>
                <c:pt idx="12">
                  <c:v>13.333333333333334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C2-4374-9EF6-5B5D19C39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23897304"/>
        <c:axId val="323898616"/>
      </c:barChart>
      <c:catAx>
        <c:axId val="323897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>
                    <a:latin typeface="Arial" panose="020B0604020202020204" pitchFamily="34" charset="0"/>
                    <a:cs typeface="Arial" panose="020B0604020202020204" pitchFamily="34" charset="0"/>
                  </a:rPr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3898616"/>
        <c:crosses val="autoZero"/>
        <c:auto val="1"/>
        <c:lblAlgn val="ctr"/>
        <c:lblOffset val="100"/>
        <c:noMultiLvlLbl val="0"/>
      </c:catAx>
      <c:valAx>
        <c:axId val="323898616"/>
        <c:scaling>
          <c:orientation val="minMax"/>
          <c:max val="1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323897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 sz="1600" b="0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Handlungsbedarfe Führungskräfte (Absolut)</a:t>
            </a:r>
            <a:endParaRPr lang="de-DE" sz="16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4825899470899473"/>
          <c:y val="2.09038888888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'Beispiel Auswertung'!$B$53</c:f>
              <c:strCache>
                <c:ptCount val="1"/>
                <c:pt idx="0">
                  <c:v>kein Handlungsbedarf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Auswertung'!$A$54:$A$66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Auswertung'!$B$54:$B$66</c:f>
              <c:numCache>
                <c:formatCode>0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10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9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3-4D34-B201-224472458197}"/>
            </c:ext>
          </c:extLst>
        </c:ser>
        <c:ser>
          <c:idx val="1"/>
          <c:order val="1"/>
          <c:tx>
            <c:strRef>
              <c:f>'Beispiel Auswertung'!$C$53</c:f>
              <c:strCache>
                <c:ptCount val="1"/>
                <c:pt idx="0">
                  <c:v>Handlungsbedarf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Auswertung'!$A$54:$A$66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Auswertung'!$C$54:$C$66</c:f>
              <c:numCache>
                <c:formatCode>0</c:formatCode>
                <c:ptCount val="13"/>
                <c:pt idx="0">
                  <c:v>11</c:v>
                </c:pt>
                <c:pt idx="1">
                  <c:v>10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12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3-4D34-B201-224472458197}"/>
            </c:ext>
          </c:extLst>
        </c:ser>
        <c:ser>
          <c:idx val="2"/>
          <c:order val="2"/>
          <c:tx>
            <c:strRef>
              <c:f>'Beispiel Auswertung'!$D$53</c:f>
              <c:strCache>
                <c:ptCount val="1"/>
                <c:pt idx="0">
                  <c:v>dringender Handlungsbedarf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Auswertung'!$A$54:$A$66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Auswertung'!$D$54:$D$66</c:f>
              <c:numCache>
                <c:formatCode>0</c:formatCode>
                <c:ptCount val="13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9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3-4D34-B201-224472458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635847840"/>
        <c:axId val="635848168"/>
      </c:barChart>
      <c:catAx>
        <c:axId val="635847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00" b="1" cap="none" baseline="0">
                    <a:latin typeface="Arial" panose="020B0604020202020204" pitchFamily="34" charset="0"/>
                    <a:cs typeface="Arial" panose="020B0604020202020204" pitchFamily="34" charset="0"/>
                  </a:rPr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5848168"/>
        <c:crosses val="autoZero"/>
        <c:auto val="1"/>
        <c:lblAlgn val="ctr"/>
        <c:lblOffset val="100"/>
        <c:noMultiLvlLbl val="0"/>
      </c:catAx>
      <c:valAx>
        <c:axId val="6358481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crossAx val="63584784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087328042328038"/>
          <c:y val="8.2305925925925921E-2"/>
          <c:w val="0.58357018532115168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de-DE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Handlungsbedarfe Führungskräfte (Prozent)</a:t>
            </a:r>
          </a:p>
        </c:rich>
      </c:tx>
      <c:layout>
        <c:manualLayout>
          <c:xMode val="edge"/>
          <c:yMode val="edge"/>
          <c:x val="0.23868822751322752"/>
          <c:y val="1.8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'Beispiel Auswertung'!$H$53</c:f>
              <c:strCache>
                <c:ptCount val="1"/>
                <c:pt idx="0">
                  <c:v>kein Handlungsbedarf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Auswertung'!$G$54:$G$66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Auswertung'!$H$54:$H$66</c:f>
              <c:numCache>
                <c:formatCode>0</c:formatCode>
                <c:ptCount val="13"/>
                <c:pt idx="0">
                  <c:v>11.764705882352942</c:v>
                </c:pt>
                <c:pt idx="1">
                  <c:v>11.764705882352942</c:v>
                </c:pt>
                <c:pt idx="2">
                  <c:v>41.176470588235297</c:v>
                </c:pt>
                <c:pt idx="3">
                  <c:v>58.823529411764703</c:v>
                </c:pt>
                <c:pt idx="4">
                  <c:v>23.529411764705884</c:v>
                </c:pt>
                <c:pt idx="5">
                  <c:v>17.647058823529413</c:v>
                </c:pt>
                <c:pt idx="6">
                  <c:v>29.411764705882351</c:v>
                </c:pt>
                <c:pt idx="7">
                  <c:v>11.764705882352942</c:v>
                </c:pt>
                <c:pt idx="8">
                  <c:v>29.411764705882351</c:v>
                </c:pt>
                <c:pt idx="9">
                  <c:v>52.941176470588232</c:v>
                </c:pt>
                <c:pt idx="10">
                  <c:v>70.588235294117652</c:v>
                </c:pt>
                <c:pt idx="11">
                  <c:v>17.647058823529413</c:v>
                </c:pt>
                <c:pt idx="12">
                  <c:v>41.176470588235297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2-4374-9EF6-5B5D19C391C5}"/>
            </c:ext>
          </c:extLst>
        </c:ser>
        <c:ser>
          <c:idx val="1"/>
          <c:order val="1"/>
          <c:tx>
            <c:strRef>
              <c:f>'Beispiel Auswertung'!$I$53</c:f>
              <c:strCache>
                <c:ptCount val="1"/>
                <c:pt idx="0">
                  <c:v>Handlungsbedarf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Auswertung'!$G$54:$G$66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Auswertung'!$I$54:$I$66</c:f>
              <c:numCache>
                <c:formatCode>0</c:formatCode>
                <c:ptCount val="13"/>
                <c:pt idx="0">
                  <c:v>64.705882352941174</c:v>
                </c:pt>
                <c:pt idx="1">
                  <c:v>58.823529411764703</c:v>
                </c:pt>
                <c:pt idx="2">
                  <c:v>47.058823529411768</c:v>
                </c:pt>
                <c:pt idx="3">
                  <c:v>23.529411764705884</c:v>
                </c:pt>
                <c:pt idx="4">
                  <c:v>47.058823529411768</c:v>
                </c:pt>
                <c:pt idx="5">
                  <c:v>29.411764705882351</c:v>
                </c:pt>
                <c:pt idx="6">
                  <c:v>35.294117647058826</c:v>
                </c:pt>
                <c:pt idx="7">
                  <c:v>52.941176470588232</c:v>
                </c:pt>
                <c:pt idx="8">
                  <c:v>47.058823529411768</c:v>
                </c:pt>
                <c:pt idx="9">
                  <c:v>41.176470588235297</c:v>
                </c:pt>
                <c:pt idx="10">
                  <c:v>29.411764705882351</c:v>
                </c:pt>
                <c:pt idx="11">
                  <c:v>70.588235294117652</c:v>
                </c:pt>
                <c:pt idx="12">
                  <c:v>35.294117647058826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C2-4374-9EF6-5B5D19C391C5}"/>
            </c:ext>
          </c:extLst>
        </c:ser>
        <c:ser>
          <c:idx val="2"/>
          <c:order val="2"/>
          <c:tx>
            <c:strRef>
              <c:f>'Beispiel Auswertung'!$J$53</c:f>
              <c:strCache>
                <c:ptCount val="1"/>
                <c:pt idx="0">
                  <c:v>dringender Handlungsbedarf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Auswertung'!$G$54:$G$66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Auswertung'!$J$54:$J$66</c:f>
              <c:numCache>
                <c:formatCode>0</c:formatCode>
                <c:ptCount val="13"/>
                <c:pt idx="0">
                  <c:v>23.529411764705884</c:v>
                </c:pt>
                <c:pt idx="1">
                  <c:v>29.411764705882351</c:v>
                </c:pt>
                <c:pt idx="2">
                  <c:v>11.764705882352942</c:v>
                </c:pt>
                <c:pt idx="3">
                  <c:v>17.647058823529413</c:v>
                </c:pt>
                <c:pt idx="4">
                  <c:v>29.411764705882351</c:v>
                </c:pt>
                <c:pt idx="5">
                  <c:v>52.941176470588232</c:v>
                </c:pt>
                <c:pt idx="6">
                  <c:v>35.294117647058826</c:v>
                </c:pt>
                <c:pt idx="7">
                  <c:v>35.294117647058826</c:v>
                </c:pt>
                <c:pt idx="8">
                  <c:v>23.529411764705884</c:v>
                </c:pt>
                <c:pt idx="9">
                  <c:v>5.882352941176471</c:v>
                </c:pt>
                <c:pt idx="10">
                  <c:v>0</c:v>
                </c:pt>
                <c:pt idx="11">
                  <c:v>11.764705882352942</c:v>
                </c:pt>
                <c:pt idx="12">
                  <c:v>23.529411764705884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C2-4374-9EF6-5B5D19C39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23897304"/>
        <c:axId val="323898616"/>
      </c:barChart>
      <c:catAx>
        <c:axId val="323897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>
                    <a:latin typeface="Arial" panose="020B0604020202020204" pitchFamily="34" charset="0"/>
                    <a:cs typeface="Arial" panose="020B0604020202020204" pitchFamily="34" charset="0"/>
                  </a:rPr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3898616"/>
        <c:crosses val="autoZero"/>
        <c:auto val="1"/>
        <c:lblAlgn val="ctr"/>
        <c:lblOffset val="100"/>
        <c:noMultiLvlLbl val="0"/>
      </c:catAx>
      <c:valAx>
        <c:axId val="323898616"/>
        <c:scaling>
          <c:orientation val="minMax"/>
          <c:max val="1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323897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314933862433863"/>
          <c:y val="7.619999999999999E-2"/>
          <c:w val="0.56026203703703703"/>
          <c:h val="3.968777777777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/>
                </a:solidFill>
                <a:latin typeface="Arial" panose="020B0604020202020204" pitchFamily="34" charset="0"/>
                <a:ea typeface="+mj-ea"/>
                <a:cs typeface="Arial" panose="020B0604020202020204" pitchFamily="34" charset="0"/>
              </a:defRPr>
            </a:pPr>
            <a:r>
              <a:rPr lang="de-DE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Handlungsbedarfe Beschäftigte (Absolut)</a:t>
            </a:r>
          </a:p>
        </c:rich>
      </c:tx>
      <c:layout>
        <c:manualLayout>
          <c:xMode val="edge"/>
          <c:yMode val="edge"/>
          <c:x val="0.23313994708994712"/>
          <c:y val="2.09038888888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chemeClr val="tx1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'Beispiel Auswertung'!$B$104</c:f>
              <c:strCache>
                <c:ptCount val="1"/>
                <c:pt idx="0">
                  <c:v>kein Handlungsbedarf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Auswertung'!$A$105:$A$117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Auswertung'!$B$105:$B$117</c:f>
              <c:numCache>
                <c:formatCode>0</c:formatCode>
                <c:ptCount val="13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25</c:v>
                </c:pt>
                <c:pt idx="4">
                  <c:v>16</c:v>
                </c:pt>
                <c:pt idx="5">
                  <c:v>9</c:v>
                </c:pt>
                <c:pt idx="6">
                  <c:v>12</c:v>
                </c:pt>
                <c:pt idx="7">
                  <c:v>18</c:v>
                </c:pt>
                <c:pt idx="8">
                  <c:v>17</c:v>
                </c:pt>
                <c:pt idx="9">
                  <c:v>14</c:v>
                </c:pt>
                <c:pt idx="10">
                  <c:v>32</c:v>
                </c:pt>
                <c:pt idx="11">
                  <c:v>21</c:v>
                </c:pt>
                <c:pt idx="1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3-4D34-B201-224472458197}"/>
            </c:ext>
          </c:extLst>
        </c:ser>
        <c:ser>
          <c:idx val="1"/>
          <c:order val="1"/>
          <c:tx>
            <c:strRef>
              <c:f>'Beispiel Auswertung'!$C$104</c:f>
              <c:strCache>
                <c:ptCount val="1"/>
                <c:pt idx="0">
                  <c:v>Handlungsbedarf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Auswertung'!$A$105:$A$117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Auswertung'!$C$105:$C$117</c:f>
              <c:numCache>
                <c:formatCode>0</c:formatCode>
                <c:ptCount val="13"/>
                <c:pt idx="0">
                  <c:v>23</c:v>
                </c:pt>
                <c:pt idx="1">
                  <c:v>22</c:v>
                </c:pt>
                <c:pt idx="2">
                  <c:v>26</c:v>
                </c:pt>
                <c:pt idx="3">
                  <c:v>17</c:v>
                </c:pt>
                <c:pt idx="4">
                  <c:v>15</c:v>
                </c:pt>
                <c:pt idx="5">
                  <c:v>25</c:v>
                </c:pt>
                <c:pt idx="6">
                  <c:v>24</c:v>
                </c:pt>
                <c:pt idx="7">
                  <c:v>16</c:v>
                </c:pt>
                <c:pt idx="8">
                  <c:v>21</c:v>
                </c:pt>
                <c:pt idx="9">
                  <c:v>27</c:v>
                </c:pt>
                <c:pt idx="10">
                  <c:v>11</c:v>
                </c:pt>
                <c:pt idx="11">
                  <c:v>17</c:v>
                </c:pt>
                <c:pt idx="1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3-4D34-B201-224472458197}"/>
            </c:ext>
          </c:extLst>
        </c:ser>
        <c:ser>
          <c:idx val="2"/>
          <c:order val="2"/>
          <c:tx>
            <c:strRef>
              <c:f>'Beispiel Auswertung'!$D$104</c:f>
              <c:strCache>
                <c:ptCount val="1"/>
                <c:pt idx="0">
                  <c:v>dringender Handlungsbedarf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Auswertung'!$A$105:$A$117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Auswertung'!$D$105:$D$117</c:f>
              <c:numCache>
                <c:formatCode>0</c:formatCode>
                <c:ptCount val="13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12</c:v>
                </c:pt>
                <c:pt idx="5">
                  <c:v>9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3-4D34-B201-224472458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635847840"/>
        <c:axId val="635848168"/>
      </c:barChart>
      <c:catAx>
        <c:axId val="635847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00" b="1" cap="none" baseline="0">
                    <a:latin typeface="Arial" panose="020B0604020202020204" pitchFamily="34" charset="0"/>
                    <a:cs typeface="Arial" panose="020B0604020202020204" pitchFamily="34" charset="0"/>
                  </a:rPr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5848168"/>
        <c:crosses val="autoZero"/>
        <c:auto val="1"/>
        <c:lblAlgn val="ctr"/>
        <c:lblOffset val="100"/>
        <c:noMultiLvlLbl val="0"/>
      </c:catAx>
      <c:valAx>
        <c:axId val="6358481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crossAx val="63584784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41537037037037"/>
          <c:y val="7.2898518518518529E-2"/>
          <c:w val="0.5499723544973546"/>
          <c:h val="4.595685185185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de-DE" sz="1600" b="0" i="0" kern="1200" spc="0" baseline="0">
                <a:solidFill>
                  <a:srgbClr val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Handlungsbedarfe Beschäftigte (Prozent)</a:t>
            </a:r>
            <a:endParaRPr lang="de-DE" sz="1600">
              <a:effectLst/>
            </a:endParaRPr>
          </a:p>
        </c:rich>
      </c:tx>
      <c:layout>
        <c:manualLayout>
          <c:xMode val="edge"/>
          <c:yMode val="edge"/>
          <c:x val="0.27766600529100527"/>
          <c:y val="2.116666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'Beispiel Auswertung'!$H$104</c:f>
              <c:strCache>
                <c:ptCount val="1"/>
                <c:pt idx="0">
                  <c:v>kein Handlungsbedarf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Auswertung'!$G$105:$G$117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Auswertung'!$H$105:$H$117</c:f>
              <c:numCache>
                <c:formatCode>0</c:formatCode>
                <c:ptCount val="13"/>
                <c:pt idx="0">
                  <c:v>23.255813953488371</c:v>
                </c:pt>
                <c:pt idx="1">
                  <c:v>30.232558139534884</c:v>
                </c:pt>
                <c:pt idx="2">
                  <c:v>27.906976744186046</c:v>
                </c:pt>
                <c:pt idx="3">
                  <c:v>58.139534883720927</c:v>
                </c:pt>
                <c:pt idx="4">
                  <c:v>37.209302325581397</c:v>
                </c:pt>
                <c:pt idx="5">
                  <c:v>20.930232558139537</c:v>
                </c:pt>
                <c:pt idx="6">
                  <c:v>27.906976744186046</c:v>
                </c:pt>
                <c:pt idx="7">
                  <c:v>41.860465116279073</c:v>
                </c:pt>
                <c:pt idx="8">
                  <c:v>39.534883720930232</c:v>
                </c:pt>
                <c:pt idx="9">
                  <c:v>32.558139534883722</c:v>
                </c:pt>
                <c:pt idx="10">
                  <c:v>74.418604651162795</c:v>
                </c:pt>
                <c:pt idx="11">
                  <c:v>48.837209302325583</c:v>
                </c:pt>
                <c:pt idx="12">
                  <c:v>37.209302325581397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2-4374-9EF6-5B5D19C391C5}"/>
            </c:ext>
          </c:extLst>
        </c:ser>
        <c:ser>
          <c:idx val="1"/>
          <c:order val="1"/>
          <c:tx>
            <c:strRef>
              <c:f>'Beispiel Auswertung'!$I$104</c:f>
              <c:strCache>
                <c:ptCount val="1"/>
                <c:pt idx="0">
                  <c:v>Handlungsbedarf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Auswertung'!$G$105:$G$117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Auswertung'!$I$105:$I$117</c:f>
              <c:numCache>
                <c:formatCode>0</c:formatCode>
                <c:ptCount val="13"/>
                <c:pt idx="0">
                  <c:v>53.488372093023258</c:v>
                </c:pt>
                <c:pt idx="1">
                  <c:v>51.162790697674417</c:v>
                </c:pt>
                <c:pt idx="2">
                  <c:v>60.465116279069768</c:v>
                </c:pt>
                <c:pt idx="3">
                  <c:v>39.534883720930232</c:v>
                </c:pt>
                <c:pt idx="4">
                  <c:v>34.883720930232556</c:v>
                </c:pt>
                <c:pt idx="5">
                  <c:v>58.139534883720927</c:v>
                </c:pt>
                <c:pt idx="6">
                  <c:v>55.813953488372093</c:v>
                </c:pt>
                <c:pt idx="7">
                  <c:v>37.209302325581397</c:v>
                </c:pt>
                <c:pt idx="8">
                  <c:v>48.837209302325583</c:v>
                </c:pt>
                <c:pt idx="9">
                  <c:v>62.790697674418603</c:v>
                </c:pt>
                <c:pt idx="10">
                  <c:v>25.581395348837209</c:v>
                </c:pt>
                <c:pt idx="11">
                  <c:v>39.534883720930232</c:v>
                </c:pt>
                <c:pt idx="12">
                  <c:v>53.488372093023258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C2-4374-9EF6-5B5D19C391C5}"/>
            </c:ext>
          </c:extLst>
        </c:ser>
        <c:ser>
          <c:idx val="2"/>
          <c:order val="2"/>
          <c:tx>
            <c:strRef>
              <c:f>'Beispiel Auswertung'!$J$104</c:f>
              <c:strCache>
                <c:ptCount val="1"/>
                <c:pt idx="0">
                  <c:v>dringender Handlungsbedarf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Auswertung'!$G$105:$G$117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Auswertung'!$J$105:$J$117</c:f>
              <c:numCache>
                <c:formatCode>0</c:formatCode>
                <c:ptCount val="13"/>
                <c:pt idx="0">
                  <c:v>23.255813953488371</c:v>
                </c:pt>
                <c:pt idx="1">
                  <c:v>18.604651162790699</c:v>
                </c:pt>
                <c:pt idx="2">
                  <c:v>11.627906976744185</c:v>
                </c:pt>
                <c:pt idx="3">
                  <c:v>2.3255813953488373</c:v>
                </c:pt>
                <c:pt idx="4">
                  <c:v>27.906976744186046</c:v>
                </c:pt>
                <c:pt idx="5">
                  <c:v>20.930232558139537</c:v>
                </c:pt>
                <c:pt idx="6">
                  <c:v>16.279069767441861</c:v>
                </c:pt>
                <c:pt idx="7">
                  <c:v>20.930232558139537</c:v>
                </c:pt>
                <c:pt idx="8">
                  <c:v>11.627906976744185</c:v>
                </c:pt>
                <c:pt idx="9">
                  <c:v>4.6511627906976747</c:v>
                </c:pt>
                <c:pt idx="10">
                  <c:v>0</c:v>
                </c:pt>
                <c:pt idx="11">
                  <c:v>11.627906976744185</c:v>
                </c:pt>
                <c:pt idx="12">
                  <c:v>9.3023255813953494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C2-4374-9EF6-5B5D19C39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23897304"/>
        <c:axId val="323898616"/>
      </c:barChart>
      <c:catAx>
        <c:axId val="323897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>
                    <a:latin typeface="Arial" panose="020B0604020202020204" pitchFamily="34" charset="0"/>
                    <a:cs typeface="Arial" panose="020B0604020202020204" pitchFamily="34" charset="0"/>
                  </a:rPr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3898616"/>
        <c:crosses val="autoZero"/>
        <c:auto val="1"/>
        <c:lblAlgn val="ctr"/>
        <c:lblOffset val="100"/>
        <c:noMultiLvlLbl val="0"/>
      </c:catAx>
      <c:valAx>
        <c:axId val="323898616"/>
        <c:scaling>
          <c:orientation val="minMax"/>
          <c:max val="1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323897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666785714285712"/>
          <c:y val="7.885759259259259E-2"/>
          <c:w val="0.56026203703703703"/>
          <c:h val="3.968777777777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600" b="1">
                <a:solidFill>
                  <a:schemeClr val="tx1"/>
                </a:solidFill>
              </a:rPr>
              <a:t>Vergleich</a:t>
            </a:r>
            <a:r>
              <a:rPr lang="de-DE" sz="1600" b="1" baseline="0">
                <a:solidFill>
                  <a:schemeClr val="tx1"/>
                </a:solidFill>
              </a:rPr>
              <a:t> Handlungsbedarfe zwischen Beschäftigten und Führungskräften (Prozent)</a:t>
            </a:r>
            <a:endParaRPr lang="de-DE" sz="16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362791740154809E-2"/>
          <c:y val="0.13861932272358768"/>
          <c:w val="0.95085987389893056"/>
          <c:h val="0.80303184045554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'Beispiel Auswertung'!$B$171</c:f>
              <c:strCache>
                <c:ptCount val="1"/>
                <c:pt idx="0">
                  <c:v>kein Handlungsbedarf
Führungskräfte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Auswertung'!$A$172:$A$184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Auswertung'!$B$172:$B$184</c:f>
              <c:numCache>
                <c:formatCode>0</c:formatCode>
                <c:ptCount val="13"/>
                <c:pt idx="0">
                  <c:v>11.764705882352942</c:v>
                </c:pt>
                <c:pt idx="1">
                  <c:v>11.764705882352942</c:v>
                </c:pt>
                <c:pt idx="2">
                  <c:v>41.176470588235297</c:v>
                </c:pt>
                <c:pt idx="3">
                  <c:v>58.823529411764703</c:v>
                </c:pt>
                <c:pt idx="4">
                  <c:v>23.529411764705884</c:v>
                </c:pt>
                <c:pt idx="5">
                  <c:v>17.647058823529413</c:v>
                </c:pt>
                <c:pt idx="6">
                  <c:v>29.411764705882351</c:v>
                </c:pt>
                <c:pt idx="7">
                  <c:v>11.764705882352942</c:v>
                </c:pt>
                <c:pt idx="8">
                  <c:v>29.411764705882351</c:v>
                </c:pt>
                <c:pt idx="9">
                  <c:v>52.941176470588232</c:v>
                </c:pt>
                <c:pt idx="10">
                  <c:v>70.588235294117652</c:v>
                </c:pt>
                <c:pt idx="11">
                  <c:v>17.647058823529413</c:v>
                </c:pt>
                <c:pt idx="12">
                  <c:v>41.176470588235297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C-465A-9D35-7378BF48F930}"/>
            </c:ext>
          </c:extLst>
        </c:ser>
        <c:ser>
          <c:idx val="1"/>
          <c:order val="1"/>
          <c:tx>
            <c:strRef>
              <c:f>'Beispiel Auswertung'!$C$171</c:f>
              <c:strCache>
                <c:ptCount val="1"/>
                <c:pt idx="0">
                  <c:v>kein Handlungsbedarf
Beschäftigte</c:v>
                </c:pt>
              </c:strCache>
            </c:strRef>
          </c:tx>
          <c:spPr>
            <a:pattFill prst="ltHorz">
              <a:fgClr>
                <a:srgbClr val="00B05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Auswertung'!$A$172:$A$184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Auswertung'!$C$172:$C$184</c:f>
              <c:numCache>
                <c:formatCode>0</c:formatCode>
                <c:ptCount val="13"/>
                <c:pt idx="0">
                  <c:v>23.255813953488371</c:v>
                </c:pt>
                <c:pt idx="1">
                  <c:v>30.232558139534884</c:v>
                </c:pt>
                <c:pt idx="2">
                  <c:v>27.906976744186046</c:v>
                </c:pt>
                <c:pt idx="3">
                  <c:v>58.139534883720927</c:v>
                </c:pt>
                <c:pt idx="4">
                  <c:v>37.209302325581397</c:v>
                </c:pt>
                <c:pt idx="5">
                  <c:v>20.930232558139537</c:v>
                </c:pt>
                <c:pt idx="6">
                  <c:v>27.906976744186046</c:v>
                </c:pt>
                <c:pt idx="7">
                  <c:v>41.860465116279073</c:v>
                </c:pt>
                <c:pt idx="8">
                  <c:v>39.534883720930232</c:v>
                </c:pt>
                <c:pt idx="9">
                  <c:v>32.558139534883722</c:v>
                </c:pt>
                <c:pt idx="10">
                  <c:v>74.418604651162795</c:v>
                </c:pt>
                <c:pt idx="11">
                  <c:v>48.837209302325583</c:v>
                </c:pt>
                <c:pt idx="12">
                  <c:v>37.209302325581397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C-465A-9D35-7378BF48F930}"/>
            </c:ext>
          </c:extLst>
        </c:ser>
        <c:ser>
          <c:idx val="2"/>
          <c:order val="2"/>
          <c:tx>
            <c:strRef>
              <c:f>'Beispiel Auswertung'!$D$171</c:f>
              <c:strCache>
                <c:ptCount val="1"/>
                <c:pt idx="0">
                  <c:v>Handlungsbedarf
Führungskräfte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Auswertung'!$A$172:$A$184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Auswertung'!$D$172:$D$184</c:f>
              <c:numCache>
                <c:formatCode>0</c:formatCode>
                <c:ptCount val="13"/>
                <c:pt idx="0">
                  <c:v>64.705882352941174</c:v>
                </c:pt>
                <c:pt idx="1">
                  <c:v>58.823529411764703</c:v>
                </c:pt>
                <c:pt idx="2">
                  <c:v>47.058823529411768</c:v>
                </c:pt>
                <c:pt idx="3">
                  <c:v>23.529411764705884</c:v>
                </c:pt>
                <c:pt idx="4">
                  <c:v>47.058823529411768</c:v>
                </c:pt>
                <c:pt idx="5">
                  <c:v>29.411764705882351</c:v>
                </c:pt>
                <c:pt idx="6">
                  <c:v>35.294117647058826</c:v>
                </c:pt>
                <c:pt idx="7">
                  <c:v>52.941176470588232</c:v>
                </c:pt>
                <c:pt idx="8">
                  <c:v>47.058823529411768</c:v>
                </c:pt>
                <c:pt idx="9">
                  <c:v>41.176470588235297</c:v>
                </c:pt>
                <c:pt idx="10">
                  <c:v>29.411764705882351</c:v>
                </c:pt>
                <c:pt idx="11">
                  <c:v>70.588235294117652</c:v>
                </c:pt>
                <c:pt idx="12">
                  <c:v>35.294117647058826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C-465A-9D35-7378BF48F930}"/>
            </c:ext>
          </c:extLst>
        </c:ser>
        <c:ser>
          <c:idx val="3"/>
          <c:order val="3"/>
          <c:tx>
            <c:strRef>
              <c:f>'Beispiel Auswertung'!$E$171</c:f>
              <c:strCache>
                <c:ptCount val="1"/>
                <c:pt idx="0">
                  <c:v>Handlungsbedarf
Beschäftigte</c:v>
                </c:pt>
              </c:strCache>
            </c:strRef>
          </c:tx>
          <c:spPr>
            <a:pattFill prst="ltHorz">
              <a:fgClr>
                <a:srgbClr val="FFC00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Auswertung'!$A$172:$A$184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Auswertung'!$E$172:$E$184</c:f>
              <c:numCache>
                <c:formatCode>0</c:formatCode>
                <c:ptCount val="13"/>
                <c:pt idx="0">
                  <c:v>53.488372093023258</c:v>
                </c:pt>
                <c:pt idx="1">
                  <c:v>51.162790697674417</c:v>
                </c:pt>
                <c:pt idx="2">
                  <c:v>60.465116279069768</c:v>
                </c:pt>
                <c:pt idx="3">
                  <c:v>39.534883720930232</c:v>
                </c:pt>
                <c:pt idx="4">
                  <c:v>34.883720930232556</c:v>
                </c:pt>
                <c:pt idx="5">
                  <c:v>58.139534883720927</c:v>
                </c:pt>
                <c:pt idx="6">
                  <c:v>55.813953488372093</c:v>
                </c:pt>
                <c:pt idx="7">
                  <c:v>37.209302325581397</c:v>
                </c:pt>
                <c:pt idx="8">
                  <c:v>48.837209302325583</c:v>
                </c:pt>
                <c:pt idx="9">
                  <c:v>62.790697674418603</c:v>
                </c:pt>
                <c:pt idx="10">
                  <c:v>25.581395348837209</c:v>
                </c:pt>
                <c:pt idx="11">
                  <c:v>39.534883720930232</c:v>
                </c:pt>
                <c:pt idx="12">
                  <c:v>53.488372093023258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BC-465A-9D35-7378BF48F930}"/>
            </c:ext>
          </c:extLst>
        </c:ser>
        <c:ser>
          <c:idx val="4"/>
          <c:order val="4"/>
          <c:tx>
            <c:strRef>
              <c:f>'Beispiel Auswertung'!$F$171</c:f>
              <c:strCache>
                <c:ptCount val="1"/>
                <c:pt idx="0">
                  <c:v>dringender Handlungsbedarf
Führungskräfte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Auswertung'!$A$172:$A$184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Auswertung'!$F$172:$F$184</c:f>
              <c:numCache>
                <c:formatCode>0</c:formatCode>
                <c:ptCount val="13"/>
                <c:pt idx="0">
                  <c:v>23.529411764705884</c:v>
                </c:pt>
                <c:pt idx="1">
                  <c:v>29.411764705882351</c:v>
                </c:pt>
                <c:pt idx="2">
                  <c:v>11.764705882352942</c:v>
                </c:pt>
                <c:pt idx="3">
                  <c:v>17.647058823529413</c:v>
                </c:pt>
                <c:pt idx="4">
                  <c:v>29.411764705882351</c:v>
                </c:pt>
                <c:pt idx="5">
                  <c:v>52.941176470588232</c:v>
                </c:pt>
                <c:pt idx="6">
                  <c:v>35.294117647058826</c:v>
                </c:pt>
                <c:pt idx="7">
                  <c:v>35.294117647058826</c:v>
                </c:pt>
                <c:pt idx="8">
                  <c:v>23.529411764705884</c:v>
                </c:pt>
                <c:pt idx="9">
                  <c:v>5.882352941176471</c:v>
                </c:pt>
                <c:pt idx="10">
                  <c:v>0</c:v>
                </c:pt>
                <c:pt idx="11">
                  <c:v>11.764705882352942</c:v>
                </c:pt>
                <c:pt idx="12">
                  <c:v>23.529411764705884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BC-465A-9D35-7378BF48F930}"/>
            </c:ext>
          </c:extLst>
        </c:ser>
        <c:ser>
          <c:idx val="5"/>
          <c:order val="5"/>
          <c:tx>
            <c:strRef>
              <c:f>'Beispiel Auswertung'!$G$171</c:f>
              <c:strCache>
                <c:ptCount val="1"/>
                <c:pt idx="0">
                  <c:v>dringender Handlungsbedarf
Beschäftigte</c:v>
                </c:pt>
              </c:strCache>
            </c:strRef>
          </c:tx>
          <c:spPr>
            <a:pattFill prst="ltHorz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Auswertung'!$A$172:$A$184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Auswertung'!$G$172:$G$184</c:f>
              <c:numCache>
                <c:formatCode>0</c:formatCode>
                <c:ptCount val="13"/>
                <c:pt idx="0">
                  <c:v>23.255813953488371</c:v>
                </c:pt>
                <c:pt idx="1">
                  <c:v>18.604651162790699</c:v>
                </c:pt>
                <c:pt idx="2">
                  <c:v>11.627906976744185</c:v>
                </c:pt>
                <c:pt idx="3">
                  <c:v>2.3255813953488373</c:v>
                </c:pt>
                <c:pt idx="4">
                  <c:v>27.906976744186046</c:v>
                </c:pt>
                <c:pt idx="5">
                  <c:v>20.930232558139537</c:v>
                </c:pt>
                <c:pt idx="6">
                  <c:v>16.279069767441861</c:v>
                </c:pt>
                <c:pt idx="7">
                  <c:v>20.930232558139537</c:v>
                </c:pt>
                <c:pt idx="8">
                  <c:v>11.627906976744185</c:v>
                </c:pt>
                <c:pt idx="9">
                  <c:v>4.6511627906976747</c:v>
                </c:pt>
                <c:pt idx="10">
                  <c:v>0</c:v>
                </c:pt>
                <c:pt idx="11">
                  <c:v>11.627906976744185</c:v>
                </c:pt>
                <c:pt idx="12">
                  <c:v>9.3023255813953494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BC-465A-9D35-7378BF48F9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7974320"/>
        <c:axId val="447978256"/>
      </c:barChart>
      <c:catAx>
        <c:axId val="447974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>
                    <a:latin typeface="Arial" panose="020B0604020202020204" pitchFamily="34" charset="0"/>
                    <a:cs typeface="Arial" panose="020B0604020202020204" pitchFamily="34" charset="0"/>
                  </a:rPr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7978256"/>
        <c:crosses val="autoZero"/>
        <c:auto val="1"/>
        <c:lblAlgn val="ctr"/>
        <c:lblOffset val="100"/>
        <c:noMultiLvlLbl val="0"/>
      </c:catAx>
      <c:valAx>
        <c:axId val="4479782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44797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9999973317466119E-2"/>
          <c:y val="7.5894797968539915E-2"/>
          <c:w val="0.89999994663493221"/>
          <c:h val="5.0037979841577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 b="1"/>
              <a:t>Summe Handlungsbedarfe Führungskräfte und Beschäftigte (Prozent)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'Beispiel Auswertung'!$I$307</c:f>
              <c:strCache>
                <c:ptCount val="1"/>
                <c:pt idx="0">
                  <c:v>kein Handlungsbedarf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Auswertung'!$H$308:$H$320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Auswertung'!$I$308:$I$320</c:f>
              <c:numCache>
                <c:formatCode>0</c:formatCode>
                <c:ptCount val="13"/>
                <c:pt idx="0">
                  <c:v>20</c:v>
                </c:pt>
                <c:pt idx="1">
                  <c:v>25</c:v>
                </c:pt>
                <c:pt idx="2">
                  <c:v>31.666666666666668</c:v>
                </c:pt>
                <c:pt idx="3">
                  <c:v>58.333333333333336</c:v>
                </c:pt>
                <c:pt idx="4">
                  <c:v>33.333333333333336</c:v>
                </c:pt>
                <c:pt idx="5">
                  <c:v>20</c:v>
                </c:pt>
                <c:pt idx="6">
                  <c:v>28.333333333333332</c:v>
                </c:pt>
                <c:pt idx="7">
                  <c:v>33.333333333333336</c:v>
                </c:pt>
                <c:pt idx="8">
                  <c:v>36.666666666666664</c:v>
                </c:pt>
                <c:pt idx="9">
                  <c:v>38.333333333333336</c:v>
                </c:pt>
                <c:pt idx="10">
                  <c:v>73.333333333333329</c:v>
                </c:pt>
                <c:pt idx="11">
                  <c:v>40</c:v>
                </c:pt>
                <c:pt idx="12">
                  <c:v>38.333333333333336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2-4121-BAB4-65B06204201A}"/>
            </c:ext>
          </c:extLst>
        </c:ser>
        <c:ser>
          <c:idx val="1"/>
          <c:order val="1"/>
          <c:tx>
            <c:strRef>
              <c:f>'Beispiel Auswertung'!$J$307</c:f>
              <c:strCache>
                <c:ptCount val="1"/>
                <c:pt idx="0">
                  <c:v>Handlungsbedarfe</c:v>
                </c:pt>
              </c:strCache>
            </c:strRef>
          </c:tx>
          <c:spPr>
            <a:pattFill prst="wdDnDiag">
              <a:fgClr>
                <a:srgbClr val="FF3300"/>
              </a:fgClr>
              <a:bgClr>
                <a:srgbClr val="FFFF66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Auswertung'!$H$308:$H$320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Auswertung'!$J$308:$J$320</c:f>
              <c:numCache>
                <c:formatCode>0</c:formatCode>
                <c:ptCount val="13"/>
                <c:pt idx="0">
                  <c:v>80</c:v>
                </c:pt>
                <c:pt idx="1">
                  <c:v>75</c:v>
                </c:pt>
                <c:pt idx="2">
                  <c:v>68.333333333333329</c:v>
                </c:pt>
                <c:pt idx="3">
                  <c:v>41.666666666666664</c:v>
                </c:pt>
                <c:pt idx="4">
                  <c:v>66.666666666666671</c:v>
                </c:pt>
                <c:pt idx="5">
                  <c:v>80</c:v>
                </c:pt>
                <c:pt idx="6">
                  <c:v>71.666666666666671</c:v>
                </c:pt>
                <c:pt idx="7">
                  <c:v>66.666666666666657</c:v>
                </c:pt>
                <c:pt idx="8">
                  <c:v>63.333333333333336</c:v>
                </c:pt>
                <c:pt idx="9">
                  <c:v>61.666666666666664</c:v>
                </c:pt>
                <c:pt idx="10">
                  <c:v>26.666666666666668</c:v>
                </c:pt>
                <c:pt idx="11">
                  <c:v>60</c:v>
                </c:pt>
                <c:pt idx="12">
                  <c:v>61.666666666666671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2-4121-BAB4-65B0620420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2933264"/>
        <c:axId val="622931296"/>
      </c:barChart>
      <c:catAx>
        <c:axId val="622933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>
                    <a:latin typeface="Arial" panose="020B0604020202020204" pitchFamily="34" charset="0"/>
                    <a:cs typeface="Arial" panose="020B0604020202020204" pitchFamily="34" charset="0"/>
                  </a:rPr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2931296"/>
        <c:crosses val="autoZero"/>
        <c:auto val="1"/>
        <c:lblAlgn val="ctr"/>
        <c:lblOffset val="100"/>
        <c:noMultiLvlLbl val="0"/>
      </c:catAx>
      <c:valAx>
        <c:axId val="6229312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2293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 b="1"/>
              <a:t>Summe Handlungsbedarfe Führungskräfte und Beschäftigte (Absolut)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'Beispiel Auswertung'!$B$307</c:f>
              <c:strCache>
                <c:ptCount val="1"/>
                <c:pt idx="0">
                  <c:v>kein Handlungsbedarf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Auswertung'!$A$308:$A$320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Auswertung'!$B$308:$B$320</c:f>
              <c:numCache>
                <c:formatCode>0</c:formatCode>
                <c:ptCount val="13"/>
                <c:pt idx="0">
                  <c:v>12</c:v>
                </c:pt>
                <c:pt idx="1">
                  <c:v>15</c:v>
                </c:pt>
                <c:pt idx="2">
                  <c:v>19</c:v>
                </c:pt>
                <c:pt idx="3">
                  <c:v>35</c:v>
                </c:pt>
                <c:pt idx="4">
                  <c:v>20</c:v>
                </c:pt>
                <c:pt idx="5">
                  <c:v>12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23</c:v>
                </c:pt>
                <c:pt idx="10">
                  <c:v>44</c:v>
                </c:pt>
                <c:pt idx="11">
                  <c:v>24</c:v>
                </c:pt>
                <c:pt idx="1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7-4A5B-A173-C68692C0092F}"/>
            </c:ext>
          </c:extLst>
        </c:ser>
        <c:ser>
          <c:idx val="1"/>
          <c:order val="1"/>
          <c:tx>
            <c:strRef>
              <c:f>'Beispiel Auswertung'!$C$307</c:f>
              <c:strCache>
                <c:ptCount val="1"/>
                <c:pt idx="0">
                  <c:v>Handlungsbedarfe</c:v>
                </c:pt>
              </c:strCache>
            </c:strRef>
          </c:tx>
          <c:spPr>
            <a:pattFill prst="wdDnDiag">
              <a:fgClr>
                <a:srgbClr val="FF3300"/>
              </a:fgClr>
              <a:bgClr>
                <a:srgbClr val="FFFF00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Auswertung'!$A$308:$A$320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Auswertung'!$C$308:$C$320</c:f>
              <c:numCache>
                <c:formatCode>0</c:formatCode>
                <c:ptCount val="13"/>
                <c:pt idx="0">
                  <c:v>48</c:v>
                </c:pt>
                <c:pt idx="1">
                  <c:v>45</c:v>
                </c:pt>
                <c:pt idx="2">
                  <c:v>41</c:v>
                </c:pt>
                <c:pt idx="3">
                  <c:v>25</c:v>
                </c:pt>
                <c:pt idx="4">
                  <c:v>40</c:v>
                </c:pt>
                <c:pt idx="5">
                  <c:v>48</c:v>
                </c:pt>
                <c:pt idx="6">
                  <c:v>43</c:v>
                </c:pt>
                <c:pt idx="7">
                  <c:v>40</c:v>
                </c:pt>
                <c:pt idx="8">
                  <c:v>38</c:v>
                </c:pt>
                <c:pt idx="9">
                  <c:v>37</c:v>
                </c:pt>
                <c:pt idx="10">
                  <c:v>16</c:v>
                </c:pt>
                <c:pt idx="11">
                  <c:v>36</c:v>
                </c:pt>
                <c:pt idx="1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A7-4A5B-A173-C68692C009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2973936"/>
        <c:axId val="622974264"/>
      </c:barChart>
      <c:catAx>
        <c:axId val="62297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2974264"/>
        <c:crosses val="autoZero"/>
        <c:auto val="1"/>
        <c:lblAlgn val="ctr"/>
        <c:lblOffset val="100"/>
        <c:noMultiLvlLbl val="0"/>
      </c:catAx>
      <c:valAx>
        <c:axId val="6229742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2297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r>
              <a:rPr lang="de-DE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Handlungsbedarfe Gesamt (Prozent)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1.5119047619047619E-2"/>
          <c:y val="0.14410999999999999"/>
          <c:w val="0.96640211640211648"/>
          <c:h val="0.76722925925925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Auswertung!$J$4</c:f>
              <c:strCache>
                <c:ptCount val="1"/>
                <c:pt idx="0">
                  <c:v>kein Handlungsbedarf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Auswertung!$I$5:$I$17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Auswertung!$J$5:$J$17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6-4BF9-9108-BEF9507084CE}"/>
            </c:ext>
          </c:extLst>
        </c:ser>
        <c:ser>
          <c:idx val="1"/>
          <c:order val="1"/>
          <c:tx>
            <c:strRef>
              <c:f>Auswertung!$K$4</c:f>
              <c:strCache>
                <c:ptCount val="1"/>
                <c:pt idx="0">
                  <c:v>Handlungsbedarf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Auswertung!$I$5:$I$17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Auswertung!$K$5:$K$17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6-4BF9-9108-BEF9507084CE}"/>
            </c:ext>
          </c:extLst>
        </c:ser>
        <c:ser>
          <c:idx val="2"/>
          <c:order val="2"/>
          <c:tx>
            <c:strRef>
              <c:f>Auswertung!$L$4</c:f>
              <c:strCache>
                <c:ptCount val="1"/>
                <c:pt idx="0">
                  <c:v>dringender Handlungsbedarf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Auswertung!$I$5:$I$17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Auswertung!$L$5:$L$17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86-4BF9-9108-BEF950708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23897304"/>
        <c:axId val="323898616"/>
      </c:barChart>
      <c:catAx>
        <c:axId val="323897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>
                    <a:latin typeface="Arial" panose="020B0604020202020204" pitchFamily="34" charset="0"/>
                    <a:cs typeface="Arial" panose="020B0604020202020204" pitchFamily="34" charset="0"/>
                  </a:rPr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3898616"/>
        <c:crosses val="autoZero"/>
        <c:auto val="1"/>
        <c:lblAlgn val="ctr"/>
        <c:lblOffset val="100"/>
        <c:noMultiLvlLbl val="0"/>
      </c:catAx>
      <c:valAx>
        <c:axId val="323898616"/>
        <c:scaling>
          <c:orientation val="minMax"/>
          <c:max val="1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323897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u="none" strike="noStrike" baseline="0">
                <a:effectLst/>
              </a:rPr>
              <a:t>Handlungsbedarfe (Handlungsbedarf + dringender Handlungsbedarf) zusammengefasst (Prozent)</a:t>
            </a:r>
            <a:r>
              <a:rPr lang="de-DE" sz="1400" b="0" i="0" u="none" strike="noStrike" baseline="0"/>
              <a:t> 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'Beispiel Auswertung'!$B$252</c:f>
              <c:strCache>
                <c:ptCount val="1"/>
                <c:pt idx="0">
                  <c:v>kein Handlungsbedarf Führungskräfte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Auswertung'!$A$253:$A$265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Auswertung'!$B$253:$B$265</c:f>
              <c:numCache>
                <c:formatCode>0</c:formatCode>
                <c:ptCount val="13"/>
                <c:pt idx="0">
                  <c:v>11.764705882352942</c:v>
                </c:pt>
                <c:pt idx="1">
                  <c:v>11.764705882352942</c:v>
                </c:pt>
                <c:pt idx="2">
                  <c:v>41.176470588235297</c:v>
                </c:pt>
                <c:pt idx="3">
                  <c:v>58.823529411764703</c:v>
                </c:pt>
                <c:pt idx="4">
                  <c:v>23.529411764705884</c:v>
                </c:pt>
                <c:pt idx="5">
                  <c:v>17.647058823529413</c:v>
                </c:pt>
                <c:pt idx="6">
                  <c:v>29.411764705882351</c:v>
                </c:pt>
                <c:pt idx="7">
                  <c:v>11.764705882352942</c:v>
                </c:pt>
                <c:pt idx="8">
                  <c:v>29.411764705882351</c:v>
                </c:pt>
                <c:pt idx="9">
                  <c:v>52.941176470588232</c:v>
                </c:pt>
                <c:pt idx="10">
                  <c:v>70.588235294117652</c:v>
                </c:pt>
                <c:pt idx="11">
                  <c:v>17.647058823529413</c:v>
                </c:pt>
                <c:pt idx="12">
                  <c:v>41.176470588235297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9-483D-AC7E-A320339C9693}"/>
            </c:ext>
          </c:extLst>
        </c:ser>
        <c:ser>
          <c:idx val="1"/>
          <c:order val="1"/>
          <c:tx>
            <c:strRef>
              <c:f>'Beispiel Auswertung'!$C$252</c:f>
              <c:strCache>
                <c:ptCount val="1"/>
                <c:pt idx="0">
                  <c:v>kein Handlungsbedarf Beschäftigte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Auswertung'!$A$253:$A$265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Auswertung'!$C$253:$C$265</c:f>
              <c:numCache>
                <c:formatCode>0</c:formatCode>
                <c:ptCount val="13"/>
                <c:pt idx="0">
                  <c:v>23.255813953488371</c:v>
                </c:pt>
                <c:pt idx="1">
                  <c:v>30.232558139534884</c:v>
                </c:pt>
                <c:pt idx="2">
                  <c:v>27.906976744186046</c:v>
                </c:pt>
                <c:pt idx="3">
                  <c:v>58.139534883720927</c:v>
                </c:pt>
                <c:pt idx="4">
                  <c:v>37.209302325581397</c:v>
                </c:pt>
                <c:pt idx="5">
                  <c:v>20.930232558139537</c:v>
                </c:pt>
                <c:pt idx="6">
                  <c:v>27.906976744186046</c:v>
                </c:pt>
                <c:pt idx="7">
                  <c:v>41.860465116279073</c:v>
                </c:pt>
                <c:pt idx="8">
                  <c:v>39.534883720930232</c:v>
                </c:pt>
                <c:pt idx="9">
                  <c:v>32.558139534883722</c:v>
                </c:pt>
                <c:pt idx="10">
                  <c:v>74.418604651162795</c:v>
                </c:pt>
                <c:pt idx="11">
                  <c:v>48.837209302325583</c:v>
                </c:pt>
                <c:pt idx="12">
                  <c:v>37.209302325581397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9-483D-AC7E-A320339C9693}"/>
            </c:ext>
          </c:extLst>
        </c:ser>
        <c:ser>
          <c:idx val="2"/>
          <c:order val="2"/>
          <c:tx>
            <c:strRef>
              <c:f>'Beispiel Auswertung'!$D$252</c:f>
              <c:strCache>
                <c:ptCount val="1"/>
                <c:pt idx="0">
                  <c:v>Handlungsbedarf Führungskräfte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Auswertung'!$A$253:$A$265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Auswertung'!$D$253:$D$265</c:f>
              <c:numCache>
                <c:formatCode>0</c:formatCode>
                <c:ptCount val="13"/>
                <c:pt idx="0">
                  <c:v>88.235294117647058</c:v>
                </c:pt>
                <c:pt idx="1">
                  <c:v>88.235294117647058</c:v>
                </c:pt>
                <c:pt idx="2">
                  <c:v>58.82352941176471</c:v>
                </c:pt>
                <c:pt idx="3">
                  <c:v>41.176470588235297</c:v>
                </c:pt>
                <c:pt idx="4">
                  <c:v>76.470588235294116</c:v>
                </c:pt>
                <c:pt idx="5">
                  <c:v>82.35294117647058</c:v>
                </c:pt>
                <c:pt idx="6">
                  <c:v>70.588235294117652</c:v>
                </c:pt>
                <c:pt idx="7">
                  <c:v>88.235294117647058</c:v>
                </c:pt>
                <c:pt idx="8">
                  <c:v>70.588235294117652</c:v>
                </c:pt>
                <c:pt idx="9">
                  <c:v>47.058823529411768</c:v>
                </c:pt>
                <c:pt idx="10">
                  <c:v>29.411764705882351</c:v>
                </c:pt>
                <c:pt idx="11">
                  <c:v>82.352941176470594</c:v>
                </c:pt>
                <c:pt idx="12">
                  <c:v>58.82352941176471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9-483D-AC7E-A320339C9693}"/>
            </c:ext>
          </c:extLst>
        </c:ser>
        <c:ser>
          <c:idx val="3"/>
          <c:order val="3"/>
          <c:tx>
            <c:strRef>
              <c:f>'Beispiel Auswertung'!$E$252</c:f>
              <c:strCache>
                <c:ptCount val="1"/>
                <c:pt idx="0">
                  <c:v>Handlungsbedarf Bschäftigte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'Beispiel Auswertung'!$A$253:$A$265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'Beispiel Auswertung'!$E$253:$E$265</c:f>
              <c:numCache>
                <c:formatCode>0</c:formatCode>
                <c:ptCount val="13"/>
                <c:pt idx="0">
                  <c:v>76.744186046511629</c:v>
                </c:pt>
                <c:pt idx="1">
                  <c:v>69.767441860465112</c:v>
                </c:pt>
                <c:pt idx="2">
                  <c:v>72.093023255813961</c:v>
                </c:pt>
                <c:pt idx="3">
                  <c:v>41.860465116279066</c:v>
                </c:pt>
                <c:pt idx="4">
                  <c:v>62.790697674418603</c:v>
                </c:pt>
                <c:pt idx="5">
                  <c:v>79.069767441860463</c:v>
                </c:pt>
                <c:pt idx="6">
                  <c:v>72.093023255813961</c:v>
                </c:pt>
                <c:pt idx="7">
                  <c:v>58.139534883720934</c:v>
                </c:pt>
                <c:pt idx="8">
                  <c:v>60.465116279069768</c:v>
                </c:pt>
                <c:pt idx="9">
                  <c:v>67.441860465116278</c:v>
                </c:pt>
                <c:pt idx="10">
                  <c:v>25.581395348837209</c:v>
                </c:pt>
                <c:pt idx="11">
                  <c:v>51.162790697674417</c:v>
                </c:pt>
                <c:pt idx="12">
                  <c:v>62.79069767441861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F9-483D-AC7E-A320339C96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6154984"/>
        <c:axId val="476152032"/>
      </c:barChart>
      <c:catAx>
        <c:axId val="476154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6152032"/>
        <c:crosses val="autoZero"/>
        <c:auto val="1"/>
        <c:lblAlgn val="ctr"/>
        <c:lblOffset val="100"/>
        <c:noMultiLvlLbl val="0"/>
      </c:catAx>
      <c:valAx>
        <c:axId val="4761520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47615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 sz="1600" b="0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Handlungsbedarfe Führungskräfte (Absolut)</a:t>
            </a:r>
            <a:endParaRPr lang="de-DE" sz="16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4825899470899473"/>
          <c:y val="2.09038888888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Auswertung!$B$53</c:f>
              <c:strCache>
                <c:ptCount val="1"/>
                <c:pt idx="0">
                  <c:v>kein Handlungsbedarf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Auswertung!$A$54:$A$66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Auswertung!$B$54:$B$66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2-436E-8B7E-FDF19360333E}"/>
            </c:ext>
          </c:extLst>
        </c:ser>
        <c:ser>
          <c:idx val="1"/>
          <c:order val="1"/>
          <c:tx>
            <c:strRef>
              <c:f>Auswertung!$C$53</c:f>
              <c:strCache>
                <c:ptCount val="1"/>
                <c:pt idx="0">
                  <c:v>Handlungsbedarf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Auswertung!$A$54:$A$66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Auswertung!$C$54:$C$66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2-436E-8B7E-FDF19360333E}"/>
            </c:ext>
          </c:extLst>
        </c:ser>
        <c:ser>
          <c:idx val="2"/>
          <c:order val="2"/>
          <c:tx>
            <c:strRef>
              <c:f>Auswertung!$D$53</c:f>
              <c:strCache>
                <c:ptCount val="1"/>
                <c:pt idx="0">
                  <c:v>dringender Handlungsbedarf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Auswertung!$A$54:$A$66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Auswertung!$D$54:$D$66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42-436E-8B7E-FDF193603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635847840"/>
        <c:axId val="635848168"/>
      </c:barChart>
      <c:catAx>
        <c:axId val="635847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00" b="1" cap="none" baseline="0">
                    <a:latin typeface="Arial" panose="020B0604020202020204" pitchFamily="34" charset="0"/>
                    <a:cs typeface="Arial" panose="020B0604020202020204" pitchFamily="34" charset="0"/>
                  </a:rPr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5848168"/>
        <c:crosses val="autoZero"/>
        <c:auto val="1"/>
        <c:lblAlgn val="ctr"/>
        <c:lblOffset val="100"/>
        <c:noMultiLvlLbl val="0"/>
      </c:catAx>
      <c:valAx>
        <c:axId val="6358481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crossAx val="63584784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087328042328038"/>
          <c:y val="8.2305925925925921E-2"/>
          <c:w val="0.58357018532115168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de-DE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Handlungsbedarfe Führungskräfte (Prozent)</a:t>
            </a:r>
          </a:p>
        </c:rich>
      </c:tx>
      <c:layout>
        <c:manualLayout>
          <c:xMode val="edge"/>
          <c:yMode val="edge"/>
          <c:x val="0.23868822751322752"/>
          <c:y val="1.8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Auswertung!$H$53</c:f>
              <c:strCache>
                <c:ptCount val="1"/>
                <c:pt idx="0">
                  <c:v>kein Handlungsbedarf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Auswertung!$G$54:$G$66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Auswertung!$H$54:$H$66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D-4219-944F-9BA89CE269C1}"/>
            </c:ext>
          </c:extLst>
        </c:ser>
        <c:ser>
          <c:idx val="1"/>
          <c:order val="1"/>
          <c:tx>
            <c:strRef>
              <c:f>Auswertung!$I$53</c:f>
              <c:strCache>
                <c:ptCount val="1"/>
                <c:pt idx="0">
                  <c:v>Handlungsbedarf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Auswertung!$G$54:$G$66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Auswertung!$I$54:$I$66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D-4219-944F-9BA89CE269C1}"/>
            </c:ext>
          </c:extLst>
        </c:ser>
        <c:ser>
          <c:idx val="2"/>
          <c:order val="2"/>
          <c:tx>
            <c:strRef>
              <c:f>Auswertung!$J$53</c:f>
              <c:strCache>
                <c:ptCount val="1"/>
                <c:pt idx="0">
                  <c:v>dringender Handlungsbedarf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Auswertung!$G$54:$G$66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Auswertung!$J$54:$J$66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BD-4219-944F-9BA89CE26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23897304"/>
        <c:axId val="323898616"/>
      </c:barChart>
      <c:catAx>
        <c:axId val="323897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>
                    <a:latin typeface="Arial" panose="020B0604020202020204" pitchFamily="34" charset="0"/>
                    <a:cs typeface="Arial" panose="020B0604020202020204" pitchFamily="34" charset="0"/>
                  </a:rPr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3898616"/>
        <c:crosses val="autoZero"/>
        <c:auto val="1"/>
        <c:lblAlgn val="ctr"/>
        <c:lblOffset val="100"/>
        <c:noMultiLvlLbl val="0"/>
      </c:catAx>
      <c:valAx>
        <c:axId val="323898616"/>
        <c:scaling>
          <c:orientation val="minMax"/>
          <c:max val="1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323897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314933862433863"/>
          <c:y val="7.619999999999999E-2"/>
          <c:w val="0.56026203703703703"/>
          <c:h val="3.968777777777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/>
                </a:solidFill>
                <a:latin typeface="Arial" panose="020B0604020202020204" pitchFamily="34" charset="0"/>
                <a:ea typeface="+mj-ea"/>
                <a:cs typeface="Arial" panose="020B0604020202020204" pitchFamily="34" charset="0"/>
              </a:defRPr>
            </a:pPr>
            <a:r>
              <a:rPr lang="de-DE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Handlungsbedarfe Beschäftigte (Absolut)</a:t>
            </a:r>
          </a:p>
        </c:rich>
      </c:tx>
      <c:layout>
        <c:manualLayout>
          <c:xMode val="edge"/>
          <c:yMode val="edge"/>
          <c:x val="0.23313994708994712"/>
          <c:y val="2.09038888888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chemeClr val="tx1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Auswertung!$B$104</c:f>
              <c:strCache>
                <c:ptCount val="1"/>
                <c:pt idx="0">
                  <c:v>kein Handlungsbedarf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Auswertung!$A$105:$A$117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Auswertung!$B$105:$B$117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D-430C-A4C2-0A2E06603A05}"/>
            </c:ext>
          </c:extLst>
        </c:ser>
        <c:ser>
          <c:idx val="1"/>
          <c:order val="1"/>
          <c:tx>
            <c:strRef>
              <c:f>Auswertung!$C$104</c:f>
              <c:strCache>
                <c:ptCount val="1"/>
                <c:pt idx="0">
                  <c:v>Handlungsbedarf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Auswertung!$A$105:$A$117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Auswertung!$C$105:$C$117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D-430C-A4C2-0A2E06603A05}"/>
            </c:ext>
          </c:extLst>
        </c:ser>
        <c:ser>
          <c:idx val="2"/>
          <c:order val="2"/>
          <c:tx>
            <c:strRef>
              <c:f>Auswertung!$D$104</c:f>
              <c:strCache>
                <c:ptCount val="1"/>
                <c:pt idx="0">
                  <c:v>dringender Handlungsbedarf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Auswertung!$A$105:$A$117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Auswertung!$D$105:$D$117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1D-430C-A4C2-0A2E06603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635847840"/>
        <c:axId val="635848168"/>
      </c:barChart>
      <c:catAx>
        <c:axId val="635847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00" b="1" cap="none" baseline="0">
                    <a:latin typeface="Arial" panose="020B0604020202020204" pitchFamily="34" charset="0"/>
                    <a:cs typeface="Arial" panose="020B0604020202020204" pitchFamily="34" charset="0"/>
                  </a:rPr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5848168"/>
        <c:crosses val="autoZero"/>
        <c:auto val="1"/>
        <c:lblAlgn val="ctr"/>
        <c:lblOffset val="100"/>
        <c:noMultiLvlLbl val="0"/>
      </c:catAx>
      <c:valAx>
        <c:axId val="6358481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crossAx val="63584784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41537037037037"/>
          <c:y val="7.2898518518518529E-2"/>
          <c:w val="0.5499723544973546"/>
          <c:h val="4.595685185185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de-DE" sz="1600" b="0" i="0" kern="1200" spc="0" baseline="0">
                <a:solidFill>
                  <a:srgbClr val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Handlungsbedarfe Beschäftigte (Prozent)</a:t>
            </a:r>
            <a:endParaRPr lang="de-DE" sz="1600">
              <a:effectLst/>
            </a:endParaRPr>
          </a:p>
        </c:rich>
      </c:tx>
      <c:layout>
        <c:manualLayout>
          <c:xMode val="edge"/>
          <c:yMode val="edge"/>
          <c:x val="0.27766600529100527"/>
          <c:y val="2.116666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Auswertung!$H$104</c:f>
              <c:strCache>
                <c:ptCount val="1"/>
                <c:pt idx="0">
                  <c:v>kein Handlungsbedarf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Auswertung!$G$105:$G$117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Auswertung!$H$105:$H$117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3-4411-9433-3E78602D0859}"/>
            </c:ext>
          </c:extLst>
        </c:ser>
        <c:ser>
          <c:idx val="1"/>
          <c:order val="1"/>
          <c:tx>
            <c:strRef>
              <c:f>Auswertung!$I$104</c:f>
              <c:strCache>
                <c:ptCount val="1"/>
                <c:pt idx="0">
                  <c:v>Handlungsbedarf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Auswertung!$G$105:$G$117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Auswertung!$I$105:$I$117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23-4411-9433-3E78602D0859}"/>
            </c:ext>
          </c:extLst>
        </c:ser>
        <c:ser>
          <c:idx val="2"/>
          <c:order val="2"/>
          <c:tx>
            <c:strRef>
              <c:f>Auswertung!$J$104</c:f>
              <c:strCache>
                <c:ptCount val="1"/>
                <c:pt idx="0">
                  <c:v>dringender Handlungsbedarf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Auswertung!$G$105:$G$117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Auswertung!$J$105:$J$117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23-4411-9433-3E78602D0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23897304"/>
        <c:axId val="323898616"/>
      </c:barChart>
      <c:catAx>
        <c:axId val="323897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>
                    <a:latin typeface="Arial" panose="020B0604020202020204" pitchFamily="34" charset="0"/>
                    <a:cs typeface="Arial" panose="020B0604020202020204" pitchFamily="34" charset="0"/>
                  </a:rPr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3898616"/>
        <c:crosses val="autoZero"/>
        <c:auto val="1"/>
        <c:lblAlgn val="ctr"/>
        <c:lblOffset val="100"/>
        <c:noMultiLvlLbl val="0"/>
      </c:catAx>
      <c:valAx>
        <c:axId val="323898616"/>
        <c:scaling>
          <c:orientation val="minMax"/>
          <c:max val="1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323897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666785714285712"/>
          <c:y val="7.885759259259259E-2"/>
          <c:w val="0.56026203703703703"/>
          <c:h val="3.968777777777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1600" b="1">
                <a:solidFill>
                  <a:schemeClr val="tx1"/>
                </a:solidFill>
              </a:rPr>
              <a:t>Vergleich</a:t>
            </a:r>
            <a:r>
              <a:rPr lang="de-DE" sz="1600" b="1" baseline="0">
                <a:solidFill>
                  <a:schemeClr val="tx1"/>
                </a:solidFill>
              </a:rPr>
              <a:t> Handlungsbedarfe zwischen Beschäftigten und Führungskräften (Prozent)</a:t>
            </a:r>
            <a:endParaRPr lang="de-DE" sz="16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362791740154809E-2"/>
          <c:y val="0.13861932272358768"/>
          <c:w val="0.95085987389893056"/>
          <c:h val="0.80303184045554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Auswertung!$B$171</c:f>
              <c:strCache>
                <c:ptCount val="1"/>
                <c:pt idx="0">
                  <c:v>kein Handlungsbedarf
Führungskräfte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Auswertung!$A$172:$A$184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Auswertung!$B$172:$B$184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6-4CF9-8EF4-D662A23CD7C5}"/>
            </c:ext>
          </c:extLst>
        </c:ser>
        <c:ser>
          <c:idx val="1"/>
          <c:order val="1"/>
          <c:tx>
            <c:strRef>
              <c:f>Auswertung!$C$171</c:f>
              <c:strCache>
                <c:ptCount val="1"/>
                <c:pt idx="0">
                  <c:v>kein Handlungsbedarf
Beschäftigte</c:v>
                </c:pt>
              </c:strCache>
            </c:strRef>
          </c:tx>
          <c:spPr>
            <a:pattFill prst="ltHorz">
              <a:fgClr>
                <a:srgbClr val="00B05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Auswertung!$A$172:$A$184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Auswertung!$C$172:$C$184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6-4CF9-8EF4-D662A23CD7C5}"/>
            </c:ext>
          </c:extLst>
        </c:ser>
        <c:ser>
          <c:idx val="2"/>
          <c:order val="2"/>
          <c:tx>
            <c:strRef>
              <c:f>Auswertung!$D$171</c:f>
              <c:strCache>
                <c:ptCount val="1"/>
                <c:pt idx="0">
                  <c:v>Handlungsbedarf
Führungskräfte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Auswertung!$A$172:$A$184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Auswertung!$D$172:$D$184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6-4CF9-8EF4-D662A23CD7C5}"/>
            </c:ext>
          </c:extLst>
        </c:ser>
        <c:ser>
          <c:idx val="3"/>
          <c:order val="3"/>
          <c:tx>
            <c:strRef>
              <c:f>Auswertung!$E$171</c:f>
              <c:strCache>
                <c:ptCount val="1"/>
                <c:pt idx="0">
                  <c:v>Handlungsbedarf
Beschäftigte</c:v>
                </c:pt>
              </c:strCache>
            </c:strRef>
          </c:tx>
          <c:spPr>
            <a:pattFill prst="ltHorz">
              <a:fgClr>
                <a:srgbClr val="FFC00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Auswertung!$A$172:$A$184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Auswertung!$E$172:$E$184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6-4CF9-8EF4-D662A23CD7C5}"/>
            </c:ext>
          </c:extLst>
        </c:ser>
        <c:ser>
          <c:idx val="4"/>
          <c:order val="4"/>
          <c:tx>
            <c:strRef>
              <c:f>Auswertung!$F$171</c:f>
              <c:strCache>
                <c:ptCount val="1"/>
                <c:pt idx="0">
                  <c:v>dringender Handlungsbedarf
Führungskräfte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Auswertung!$A$172:$A$184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Auswertung!$F$172:$F$184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96-4CF9-8EF4-D662A23CD7C5}"/>
            </c:ext>
          </c:extLst>
        </c:ser>
        <c:ser>
          <c:idx val="5"/>
          <c:order val="5"/>
          <c:tx>
            <c:strRef>
              <c:f>Auswertung!$G$171</c:f>
              <c:strCache>
                <c:ptCount val="1"/>
                <c:pt idx="0">
                  <c:v>dringender Handlungsbedarf
Beschäftigte</c:v>
                </c:pt>
              </c:strCache>
            </c:strRef>
          </c:tx>
          <c:spPr>
            <a:pattFill prst="ltHorz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Auswertung!$A$172:$A$184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Auswertung!$G$172:$G$184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96-4CF9-8EF4-D662A23CD7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7974320"/>
        <c:axId val="447978256"/>
      </c:barChart>
      <c:catAx>
        <c:axId val="447974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>
                    <a:latin typeface="Arial" panose="020B0604020202020204" pitchFamily="34" charset="0"/>
                    <a:cs typeface="Arial" panose="020B0604020202020204" pitchFamily="34" charset="0"/>
                  </a:rPr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7978256"/>
        <c:crosses val="autoZero"/>
        <c:auto val="1"/>
        <c:lblAlgn val="ctr"/>
        <c:lblOffset val="100"/>
        <c:noMultiLvlLbl val="0"/>
      </c:catAx>
      <c:valAx>
        <c:axId val="4479782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44797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9999973317466119E-2"/>
          <c:y val="7.5894797968539915E-2"/>
          <c:w val="0.89999994663493221"/>
          <c:h val="5.0037979841577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 b="1"/>
              <a:t>Summe Handlungsbedarfe Führungskräfte und Beschäftigte (Prozent)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Auswertung!$I$307</c:f>
              <c:strCache>
                <c:ptCount val="1"/>
                <c:pt idx="0">
                  <c:v>kein Handlungsbedarf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Auswertung!$H$308:$H$320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Auswertung!$I$308:$I$320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A-4E48-B962-81DC6A522A39}"/>
            </c:ext>
          </c:extLst>
        </c:ser>
        <c:ser>
          <c:idx val="1"/>
          <c:order val="1"/>
          <c:tx>
            <c:strRef>
              <c:f>Auswertung!$J$307</c:f>
              <c:strCache>
                <c:ptCount val="1"/>
                <c:pt idx="0">
                  <c:v>Handlungsbedarfe</c:v>
                </c:pt>
              </c:strCache>
            </c:strRef>
          </c:tx>
          <c:spPr>
            <a:pattFill prst="wdDnDiag">
              <a:fgClr>
                <a:srgbClr val="FF3300"/>
              </a:fgClr>
              <a:bgClr>
                <a:srgbClr val="FFFF66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Auswertung!$H$308:$H$320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Auswertung!$J$308:$J$320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EA-4E48-B962-81DC6A522A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2933264"/>
        <c:axId val="622931296"/>
      </c:barChart>
      <c:catAx>
        <c:axId val="622933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>
                    <a:latin typeface="Arial" panose="020B0604020202020204" pitchFamily="34" charset="0"/>
                    <a:cs typeface="Arial" panose="020B0604020202020204" pitchFamily="34" charset="0"/>
                  </a:rPr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2931296"/>
        <c:crosses val="autoZero"/>
        <c:auto val="1"/>
        <c:lblAlgn val="ctr"/>
        <c:lblOffset val="100"/>
        <c:noMultiLvlLbl val="0"/>
      </c:catAx>
      <c:valAx>
        <c:axId val="6229312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2293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 b="1"/>
              <a:t>Summe Handlungsbedarfe Führungskräfte und Beschäftigte (Absolut)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Auswertung!$B$307</c:f>
              <c:strCache>
                <c:ptCount val="1"/>
                <c:pt idx="0">
                  <c:v>kein Handlungsbedarf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Auswertung!$A$308:$A$320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Auswertung!$B$308:$B$320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C-495D-8207-B23500481DFC}"/>
            </c:ext>
          </c:extLst>
        </c:ser>
        <c:ser>
          <c:idx val="1"/>
          <c:order val="1"/>
          <c:tx>
            <c:strRef>
              <c:f>Auswertung!$C$307</c:f>
              <c:strCache>
                <c:ptCount val="1"/>
                <c:pt idx="0">
                  <c:v>Handlungsbedarfe</c:v>
                </c:pt>
              </c:strCache>
            </c:strRef>
          </c:tx>
          <c:spPr>
            <a:pattFill prst="wdDnDiag">
              <a:fgClr>
                <a:srgbClr val="FF3300"/>
              </a:fgClr>
              <a:bgClr>
                <a:srgbClr val="FFFF00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Auswertung!$A$308:$A$320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Auswertung!$C$308:$C$320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4C-495D-8207-B23500481D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2973936"/>
        <c:axId val="622974264"/>
      </c:barChart>
      <c:catAx>
        <c:axId val="62297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These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2974264"/>
        <c:crosses val="autoZero"/>
        <c:auto val="1"/>
        <c:lblAlgn val="ctr"/>
        <c:lblOffset val="100"/>
        <c:noMultiLvlLbl val="0"/>
      </c:catAx>
      <c:valAx>
        <c:axId val="6229742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2297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13759</xdr:colOff>
      <xdr:row>18</xdr:row>
      <xdr:rowOff>3174</xdr:rowOff>
    </xdr:from>
    <xdr:to>
      <xdr:col>6</xdr:col>
      <xdr:colOff>952499</xdr:colOff>
      <xdr:row>48</xdr:row>
      <xdr:rowOff>5674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CCD4998-7709-43FF-A98E-44B9CA884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1479018</xdr:colOff>
      <xdr:row>18</xdr:row>
      <xdr:rowOff>10583</xdr:rowOff>
    </xdr:from>
    <xdr:to>
      <xdr:col>14</xdr:col>
      <xdr:colOff>836082</xdr:colOff>
      <xdr:row>48</xdr:row>
      <xdr:rowOff>21549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D24051A-102F-4729-AD37-9B7C95880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68</xdr:row>
      <xdr:rowOff>14286</xdr:rowOff>
    </xdr:from>
    <xdr:to>
      <xdr:col>6</xdr:col>
      <xdr:colOff>941915</xdr:colOff>
      <xdr:row>98</xdr:row>
      <xdr:rowOff>16786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CEEDAFD-B8B2-4560-A0BD-88543171F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15343</xdr:colOff>
      <xdr:row>67</xdr:row>
      <xdr:rowOff>176212</xdr:rowOff>
    </xdr:from>
    <xdr:to>
      <xdr:col>15</xdr:col>
      <xdr:colOff>0</xdr:colOff>
      <xdr:row>97</xdr:row>
      <xdr:rowOff>178712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8C280B16-A8A3-4484-B76E-D59EB53FC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118</xdr:row>
      <xdr:rowOff>157162</xdr:rowOff>
    </xdr:from>
    <xdr:to>
      <xdr:col>6</xdr:col>
      <xdr:colOff>952499</xdr:colOff>
      <xdr:row>148</xdr:row>
      <xdr:rowOff>159662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F7FFA97A-E33C-4E59-BE90-4E3E12E5A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3703</xdr:colOff>
      <xdr:row>119</xdr:row>
      <xdr:rowOff>25399</xdr:rowOff>
    </xdr:from>
    <xdr:to>
      <xdr:col>15</xdr:col>
      <xdr:colOff>10583</xdr:colOff>
      <xdr:row>149</xdr:row>
      <xdr:rowOff>27899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B9193A8D-8CD9-433F-858E-0E5AB169A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60325</xdr:colOff>
      <xdr:row>187</xdr:row>
      <xdr:rowOff>37040</xdr:rowOff>
    </xdr:from>
    <xdr:to>
      <xdr:col>8</xdr:col>
      <xdr:colOff>21166</xdr:colOff>
      <xdr:row>228</xdr:row>
      <xdr:rowOff>179916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FE78E338-46BF-41FF-B679-16B8B36F4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952499</xdr:colOff>
      <xdr:row>323</xdr:row>
      <xdr:rowOff>9523</xdr:rowOff>
    </xdr:from>
    <xdr:to>
      <xdr:col>11</xdr:col>
      <xdr:colOff>1481666</xdr:colOff>
      <xdr:row>348</xdr:row>
      <xdr:rowOff>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8E7527B8-4E3E-4B78-A236-685288A7F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323</xdr:row>
      <xdr:rowOff>9526</xdr:rowOff>
    </xdr:from>
    <xdr:to>
      <xdr:col>4</xdr:col>
      <xdr:colOff>1185333</xdr:colOff>
      <xdr:row>348</xdr:row>
      <xdr:rowOff>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5978324F-9998-419B-9636-CEB635E0E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10582</xdr:colOff>
      <xdr:row>266</xdr:row>
      <xdr:rowOff>168274</xdr:rowOff>
    </xdr:from>
    <xdr:to>
      <xdr:col>8</xdr:col>
      <xdr:colOff>10582</xdr:colOff>
      <xdr:row>300</xdr:row>
      <xdr:rowOff>148167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D8EF0F0F-C4A6-4CEA-B627-AA10B91AA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13759</xdr:colOff>
      <xdr:row>18</xdr:row>
      <xdr:rowOff>3174</xdr:rowOff>
    </xdr:from>
    <xdr:to>
      <xdr:col>6</xdr:col>
      <xdr:colOff>952499</xdr:colOff>
      <xdr:row>48</xdr:row>
      <xdr:rowOff>5674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1479018</xdr:colOff>
      <xdr:row>18</xdr:row>
      <xdr:rowOff>10583</xdr:rowOff>
    </xdr:from>
    <xdr:to>
      <xdr:col>14</xdr:col>
      <xdr:colOff>836082</xdr:colOff>
      <xdr:row>48</xdr:row>
      <xdr:rowOff>21549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68</xdr:row>
      <xdr:rowOff>14286</xdr:rowOff>
    </xdr:from>
    <xdr:to>
      <xdr:col>6</xdr:col>
      <xdr:colOff>941915</xdr:colOff>
      <xdr:row>98</xdr:row>
      <xdr:rowOff>16786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15343</xdr:colOff>
      <xdr:row>67</xdr:row>
      <xdr:rowOff>176212</xdr:rowOff>
    </xdr:from>
    <xdr:to>
      <xdr:col>15</xdr:col>
      <xdr:colOff>0</xdr:colOff>
      <xdr:row>97</xdr:row>
      <xdr:rowOff>178712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118</xdr:row>
      <xdr:rowOff>157162</xdr:rowOff>
    </xdr:from>
    <xdr:to>
      <xdr:col>6</xdr:col>
      <xdr:colOff>952499</xdr:colOff>
      <xdr:row>148</xdr:row>
      <xdr:rowOff>159662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3703</xdr:colOff>
      <xdr:row>119</xdr:row>
      <xdr:rowOff>25399</xdr:rowOff>
    </xdr:from>
    <xdr:to>
      <xdr:col>15</xdr:col>
      <xdr:colOff>10583</xdr:colOff>
      <xdr:row>149</xdr:row>
      <xdr:rowOff>27899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60325</xdr:colOff>
      <xdr:row>187</xdr:row>
      <xdr:rowOff>37040</xdr:rowOff>
    </xdr:from>
    <xdr:to>
      <xdr:col>8</xdr:col>
      <xdr:colOff>21166</xdr:colOff>
      <xdr:row>228</xdr:row>
      <xdr:rowOff>179916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952499</xdr:colOff>
      <xdr:row>323</xdr:row>
      <xdr:rowOff>9523</xdr:rowOff>
    </xdr:from>
    <xdr:to>
      <xdr:col>11</xdr:col>
      <xdr:colOff>1481666</xdr:colOff>
      <xdr:row>348</xdr:row>
      <xdr:rowOff>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323</xdr:row>
      <xdr:rowOff>9526</xdr:rowOff>
    </xdr:from>
    <xdr:to>
      <xdr:col>4</xdr:col>
      <xdr:colOff>1185333</xdr:colOff>
      <xdr:row>348</xdr:row>
      <xdr:rowOff>0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10582</xdr:colOff>
      <xdr:row>266</xdr:row>
      <xdr:rowOff>168274</xdr:rowOff>
    </xdr:from>
    <xdr:to>
      <xdr:col>8</xdr:col>
      <xdr:colOff>10582</xdr:colOff>
      <xdr:row>300</xdr:row>
      <xdr:rowOff>148167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C2B64-E344-447D-B466-47379DF02B9C}">
  <dimension ref="A2:E32"/>
  <sheetViews>
    <sheetView tabSelected="1" topLeftCell="A25" workbookViewId="0">
      <selection activeCell="H21" sqref="H21"/>
    </sheetView>
  </sheetViews>
  <sheetFormatPr baseColWidth="10" defaultRowHeight="14" x14ac:dyDescent="0.3"/>
  <cols>
    <col min="4" max="4" width="12.83203125" customWidth="1"/>
  </cols>
  <sheetData>
    <row r="2" spans="1:4" ht="15.5" x14ac:dyDescent="0.35">
      <c r="A2" s="136" t="s">
        <v>76</v>
      </c>
    </row>
    <row r="4" spans="1:4" x14ac:dyDescent="0.3">
      <c r="A4" s="1" t="s">
        <v>58</v>
      </c>
    </row>
    <row r="6" spans="1:4" x14ac:dyDescent="0.3">
      <c r="A6" t="s">
        <v>59</v>
      </c>
    </row>
    <row r="7" spans="1:4" x14ac:dyDescent="0.3">
      <c r="A7" t="s">
        <v>72</v>
      </c>
    </row>
    <row r="8" spans="1:4" x14ac:dyDescent="0.3">
      <c r="A8" t="s">
        <v>73</v>
      </c>
    </row>
    <row r="9" spans="1:4" x14ac:dyDescent="0.3">
      <c r="A9" t="s">
        <v>75</v>
      </c>
    </row>
    <row r="10" spans="1:4" x14ac:dyDescent="0.3">
      <c r="A10" t="s">
        <v>74</v>
      </c>
    </row>
    <row r="11" spans="1:4" x14ac:dyDescent="0.3">
      <c r="A11" t="s">
        <v>71</v>
      </c>
    </row>
    <row r="14" spans="1:4" ht="14.5" thickBot="1" x14ac:dyDescent="0.35"/>
    <row r="15" spans="1:4" x14ac:dyDescent="0.3">
      <c r="A15" s="137" t="s">
        <v>16</v>
      </c>
      <c r="B15" s="31">
        <v>1</v>
      </c>
      <c r="C15" s="123" t="s">
        <v>3</v>
      </c>
      <c r="D15" s="125"/>
    </row>
    <row r="16" spans="1:4" x14ac:dyDescent="0.3">
      <c r="A16" s="138"/>
      <c r="B16" s="63">
        <v>2</v>
      </c>
      <c r="C16" s="124" t="s">
        <v>1</v>
      </c>
      <c r="D16" s="126"/>
    </row>
    <row r="17" spans="1:5" ht="14.5" thickBot="1" x14ac:dyDescent="0.35">
      <c r="A17" s="139"/>
      <c r="B17" s="33">
        <v>3</v>
      </c>
      <c r="C17" s="140" t="s">
        <v>2</v>
      </c>
      <c r="D17" s="141"/>
    </row>
    <row r="20" spans="1:5" ht="14.5" thickBot="1" x14ac:dyDescent="0.35"/>
    <row r="21" spans="1:5" ht="28.5" thickBot="1" x14ac:dyDescent="0.35">
      <c r="A21" s="135" t="s">
        <v>12</v>
      </c>
      <c r="B21" s="102" t="s">
        <v>35</v>
      </c>
      <c r="D21" s="106" t="s">
        <v>37</v>
      </c>
      <c r="E21" s="100" t="s">
        <v>35</v>
      </c>
    </row>
    <row r="22" spans="1:5" x14ac:dyDescent="0.3">
      <c r="A22" s="121" t="s">
        <v>36</v>
      </c>
      <c r="B22" s="127">
        <v>1</v>
      </c>
      <c r="D22" s="105" t="s">
        <v>32</v>
      </c>
      <c r="E22" s="12">
        <v>1</v>
      </c>
    </row>
    <row r="23" spans="1:5" x14ac:dyDescent="0.3">
      <c r="A23" s="108" t="s">
        <v>21</v>
      </c>
      <c r="B23" s="128">
        <v>2</v>
      </c>
      <c r="D23" s="103" t="s">
        <v>33</v>
      </c>
      <c r="E23" s="13">
        <v>2</v>
      </c>
    </row>
    <row r="24" spans="1:5" ht="14.5" thickBot="1" x14ac:dyDescent="0.35">
      <c r="A24" s="108" t="s">
        <v>22</v>
      </c>
      <c r="B24" s="128">
        <v>3</v>
      </c>
      <c r="D24" s="104" t="s">
        <v>23</v>
      </c>
      <c r="E24" s="99">
        <v>0</v>
      </c>
    </row>
    <row r="25" spans="1:5" x14ac:dyDescent="0.3">
      <c r="A25" s="108" t="s">
        <v>39</v>
      </c>
      <c r="B25" s="128">
        <v>4</v>
      </c>
    </row>
    <row r="26" spans="1:5" x14ac:dyDescent="0.3">
      <c r="A26" s="108" t="s">
        <v>39</v>
      </c>
      <c r="B26" s="128">
        <v>5</v>
      </c>
    </row>
    <row r="27" spans="1:5" x14ac:dyDescent="0.3">
      <c r="A27" s="108" t="s">
        <v>39</v>
      </c>
      <c r="B27" s="128">
        <v>6</v>
      </c>
    </row>
    <row r="28" spans="1:5" x14ac:dyDescent="0.3">
      <c r="A28" s="108"/>
      <c r="B28" s="128">
        <v>7</v>
      </c>
    </row>
    <row r="29" spans="1:5" x14ac:dyDescent="0.3">
      <c r="A29" s="122"/>
      <c r="B29" s="129">
        <v>8</v>
      </c>
    </row>
    <row r="30" spans="1:5" x14ac:dyDescent="0.3">
      <c r="A30" s="122"/>
      <c r="B30" s="129">
        <v>9</v>
      </c>
    </row>
    <row r="31" spans="1:5" x14ac:dyDescent="0.3">
      <c r="A31" s="122"/>
      <c r="B31" s="129">
        <v>10</v>
      </c>
    </row>
    <row r="32" spans="1:5" ht="14.5" thickBot="1" x14ac:dyDescent="0.35">
      <c r="A32" s="130"/>
      <c r="B32" s="131">
        <v>0</v>
      </c>
    </row>
  </sheetData>
  <mergeCells count="2">
    <mergeCell ref="A15:A17"/>
    <mergeCell ref="C17:D17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D511A-8FBD-45E2-AA23-D1E616BFCC43}">
  <dimension ref="A1:Q94"/>
  <sheetViews>
    <sheetView zoomScale="85" zoomScaleNormal="85" workbookViewId="0">
      <pane ySplit="1" topLeftCell="A2" activePane="bottomLeft" state="frozen"/>
      <selection activeCell="H39" sqref="H39"/>
      <selection pane="bottomLeft" activeCell="E2" sqref="E2"/>
    </sheetView>
  </sheetViews>
  <sheetFormatPr baseColWidth="10" defaultRowHeight="14" x14ac:dyDescent="0.3"/>
  <cols>
    <col min="1" max="1" width="1.25" customWidth="1"/>
    <col min="2" max="2" width="9.33203125" customWidth="1"/>
    <col min="6" max="6" width="11" customWidth="1"/>
  </cols>
  <sheetData>
    <row r="1" spans="1:17" s="2" customFormat="1" ht="39.75" customHeight="1" thickBot="1" x14ac:dyDescent="0.35">
      <c r="A1" s="90"/>
      <c r="B1" s="120" t="s">
        <v>57</v>
      </c>
      <c r="C1" s="27">
        <v>1</v>
      </c>
      <c r="D1" s="28">
        <f>C1+1</f>
        <v>2</v>
      </c>
      <c r="E1" s="28">
        <f t="shared" ref="E1:O1" si="0">D1+1</f>
        <v>3</v>
      </c>
      <c r="F1" s="28">
        <f t="shared" si="0"/>
        <v>4</v>
      </c>
      <c r="G1" s="28">
        <f t="shared" si="0"/>
        <v>5</v>
      </c>
      <c r="H1" s="28">
        <f t="shared" si="0"/>
        <v>6</v>
      </c>
      <c r="I1" s="28">
        <f t="shared" si="0"/>
        <v>7</v>
      </c>
      <c r="J1" s="28">
        <f t="shared" si="0"/>
        <v>8</v>
      </c>
      <c r="K1" s="28">
        <f t="shared" si="0"/>
        <v>9</v>
      </c>
      <c r="L1" s="28">
        <f t="shared" si="0"/>
        <v>10</v>
      </c>
      <c r="M1" s="28">
        <f t="shared" si="0"/>
        <v>11</v>
      </c>
      <c r="N1" s="28">
        <f t="shared" si="0"/>
        <v>12</v>
      </c>
      <c r="O1" s="28">
        <f t="shared" si="0"/>
        <v>13</v>
      </c>
      <c r="P1" s="29" t="s">
        <v>12</v>
      </c>
      <c r="Q1" s="30" t="s">
        <v>17</v>
      </c>
    </row>
    <row r="2" spans="1:17" x14ac:dyDescent="0.3">
      <c r="A2" s="89"/>
      <c r="B2" s="96">
        <v>1</v>
      </c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4"/>
      <c r="O2" s="4"/>
      <c r="P2" s="26"/>
      <c r="Q2" s="26"/>
    </row>
    <row r="3" spans="1:17" x14ac:dyDescent="0.3">
      <c r="A3" s="65"/>
      <c r="B3" s="97">
        <f>B2+1</f>
        <v>2</v>
      </c>
      <c r="C3" s="2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3">
      <c r="A4" s="65"/>
      <c r="B4" s="97">
        <f t="shared" ref="B4:B61" si="1">B3+1</f>
        <v>3</v>
      </c>
      <c r="C4" s="2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3">
      <c r="A5" s="65"/>
      <c r="B5" s="97">
        <f t="shared" si="1"/>
        <v>4</v>
      </c>
      <c r="C5" s="2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3">
      <c r="A6" s="65"/>
      <c r="B6" s="97">
        <f t="shared" si="1"/>
        <v>5</v>
      </c>
      <c r="C6" s="2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">
      <c r="A7" s="65"/>
      <c r="B7" s="97">
        <f t="shared" si="1"/>
        <v>6</v>
      </c>
      <c r="C7" s="2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3">
      <c r="A8" s="65"/>
      <c r="B8" s="97">
        <f t="shared" si="1"/>
        <v>7</v>
      </c>
      <c r="C8" s="2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3">
      <c r="A9" s="65"/>
      <c r="B9" s="97">
        <f t="shared" si="1"/>
        <v>8</v>
      </c>
      <c r="C9" s="2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3">
      <c r="A10" s="65"/>
      <c r="B10" s="97">
        <f t="shared" si="1"/>
        <v>9</v>
      </c>
      <c r="C10" s="2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3">
      <c r="A11" s="65"/>
      <c r="B11" s="97">
        <f t="shared" si="1"/>
        <v>10</v>
      </c>
      <c r="C11" s="2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3">
      <c r="A12" s="65"/>
      <c r="B12" s="97">
        <f t="shared" si="1"/>
        <v>11</v>
      </c>
      <c r="C12" s="2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3">
      <c r="A13" s="65"/>
      <c r="B13" s="97">
        <f t="shared" si="1"/>
        <v>12</v>
      </c>
      <c r="C13" s="2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3">
      <c r="A14" s="65"/>
      <c r="B14" s="97">
        <f t="shared" si="1"/>
        <v>13</v>
      </c>
      <c r="C14" s="2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3">
      <c r="A15" s="65"/>
      <c r="B15" s="97">
        <f t="shared" si="1"/>
        <v>14</v>
      </c>
      <c r="C15" s="2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3">
      <c r="A16" s="65"/>
      <c r="B16" s="97">
        <f t="shared" si="1"/>
        <v>15</v>
      </c>
      <c r="C16" s="2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3">
      <c r="A17" s="65"/>
      <c r="B17" s="97">
        <f t="shared" si="1"/>
        <v>16</v>
      </c>
      <c r="C17" s="2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3">
      <c r="A18" s="65"/>
      <c r="B18" s="97">
        <f t="shared" si="1"/>
        <v>17</v>
      </c>
      <c r="C18" s="2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3">
      <c r="A19" s="65"/>
      <c r="B19" s="97">
        <f t="shared" si="1"/>
        <v>18</v>
      </c>
      <c r="C19" s="2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3">
      <c r="A20" s="65"/>
      <c r="B20" s="97">
        <f t="shared" si="1"/>
        <v>19</v>
      </c>
      <c r="C20" s="2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3">
      <c r="A21" s="65"/>
      <c r="B21" s="97">
        <f t="shared" si="1"/>
        <v>20</v>
      </c>
      <c r="C21" s="2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3">
      <c r="A22" s="65"/>
      <c r="B22" s="97">
        <f t="shared" si="1"/>
        <v>21</v>
      </c>
      <c r="C22" s="2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3">
      <c r="A23" s="65"/>
      <c r="B23" s="97">
        <f t="shared" si="1"/>
        <v>22</v>
      </c>
      <c r="C23" s="2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3">
      <c r="A24" s="65"/>
      <c r="B24" s="97">
        <f t="shared" si="1"/>
        <v>23</v>
      </c>
      <c r="C24" s="2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3">
      <c r="A25" s="65"/>
      <c r="B25" s="97">
        <f t="shared" si="1"/>
        <v>24</v>
      </c>
      <c r="C25" s="2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3">
      <c r="A26" s="65"/>
      <c r="B26" s="97">
        <f t="shared" si="1"/>
        <v>25</v>
      </c>
      <c r="C26" s="2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3">
      <c r="A27" s="65"/>
      <c r="B27" s="97">
        <f t="shared" si="1"/>
        <v>26</v>
      </c>
      <c r="C27" s="2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3">
      <c r="A28" s="65"/>
      <c r="B28" s="97">
        <f t="shared" si="1"/>
        <v>27</v>
      </c>
      <c r="C28" s="2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3">
      <c r="A29" s="65"/>
      <c r="B29" s="97">
        <f t="shared" si="1"/>
        <v>28</v>
      </c>
      <c r="C29" s="2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26"/>
      <c r="Q29" s="4"/>
    </row>
    <row r="30" spans="1:17" x14ac:dyDescent="0.3">
      <c r="A30" s="65"/>
      <c r="B30" s="97">
        <f t="shared" si="1"/>
        <v>29</v>
      </c>
      <c r="C30" s="2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3">
      <c r="A31" s="65"/>
      <c r="B31" s="97">
        <f t="shared" si="1"/>
        <v>30</v>
      </c>
      <c r="C31" s="2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6"/>
    </row>
    <row r="32" spans="1:17" x14ac:dyDescent="0.3">
      <c r="A32" s="65"/>
      <c r="B32" s="97">
        <f t="shared" si="1"/>
        <v>31</v>
      </c>
      <c r="C32" s="2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3">
      <c r="A33" s="65"/>
      <c r="B33" s="97">
        <f t="shared" si="1"/>
        <v>32</v>
      </c>
      <c r="C33" s="2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3">
      <c r="A34" s="65"/>
      <c r="B34" s="97">
        <f t="shared" si="1"/>
        <v>33</v>
      </c>
      <c r="C34" s="2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3">
      <c r="A35" s="65"/>
      <c r="B35" s="97">
        <f t="shared" si="1"/>
        <v>34</v>
      </c>
      <c r="C35" s="2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3">
      <c r="A36" s="65"/>
      <c r="B36" s="97">
        <f t="shared" si="1"/>
        <v>35</v>
      </c>
      <c r="C36" s="2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3">
      <c r="A37" s="65"/>
      <c r="B37" s="97">
        <f t="shared" si="1"/>
        <v>36</v>
      </c>
      <c r="C37" s="2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3">
      <c r="A38" s="65"/>
      <c r="B38" s="97">
        <f t="shared" si="1"/>
        <v>37</v>
      </c>
      <c r="C38" s="2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3">
      <c r="A39" s="65"/>
      <c r="B39" s="97">
        <f t="shared" si="1"/>
        <v>38</v>
      </c>
      <c r="C39" s="2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3">
      <c r="A40" s="65"/>
      <c r="B40" s="97">
        <f t="shared" si="1"/>
        <v>39</v>
      </c>
      <c r="C40" s="2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3">
      <c r="A41" s="65"/>
      <c r="B41" s="97">
        <f t="shared" si="1"/>
        <v>40</v>
      </c>
      <c r="C41" s="2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3">
      <c r="A42" s="65"/>
      <c r="B42" s="97">
        <f t="shared" si="1"/>
        <v>41</v>
      </c>
      <c r="C42" s="2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3">
      <c r="A43" s="65"/>
      <c r="B43" s="97">
        <f t="shared" si="1"/>
        <v>42</v>
      </c>
      <c r="C43" s="2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3">
      <c r="A44" s="65"/>
      <c r="B44" s="97">
        <f t="shared" si="1"/>
        <v>43</v>
      </c>
      <c r="C44" s="2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3">
      <c r="A45" s="65"/>
      <c r="B45" s="97">
        <f t="shared" si="1"/>
        <v>44</v>
      </c>
      <c r="C45" s="2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3">
      <c r="A46" s="65"/>
      <c r="B46" s="97">
        <f t="shared" si="1"/>
        <v>45</v>
      </c>
      <c r="C46" s="2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3">
      <c r="A47" s="65"/>
      <c r="B47" s="97">
        <f t="shared" si="1"/>
        <v>46</v>
      </c>
      <c r="C47" s="2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3">
      <c r="A48" s="65"/>
      <c r="B48" s="97">
        <f t="shared" si="1"/>
        <v>47</v>
      </c>
      <c r="C48" s="2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3">
      <c r="A49" s="65"/>
      <c r="B49" s="97">
        <f t="shared" si="1"/>
        <v>48</v>
      </c>
      <c r="C49" s="2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3">
      <c r="A50" s="65"/>
      <c r="B50" s="97">
        <f t="shared" si="1"/>
        <v>49</v>
      </c>
      <c r="C50" s="2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3">
      <c r="A51" s="65"/>
      <c r="B51" s="97">
        <f t="shared" si="1"/>
        <v>50</v>
      </c>
      <c r="C51" s="2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3">
      <c r="A52" s="65"/>
      <c r="B52" s="97">
        <f t="shared" si="1"/>
        <v>51</v>
      </c>
      <c r="C52" s="2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3">
      <c r="A53" s="65"/>
      <c r="B53" s="97">
        <f t="shared" si="1"/>
        <v>52</v>
      </c>
      <c r="C53" s="2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3">
      <c r="A54" s="65"/>
      <c r="B54" s="97">
        <f t="shared" si="1"/>
        <v>53</v>
      </c>
      <c r="C54" s="2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3">
      <c r="A55" s="65"/>
      <c r="B55" s="97">
        <f t="shared" si="1"/>
        <v>54</v>
      </c>
      <c r="C55" s="2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3">
      <c r="A56" s="65"/>
      <c r="B56" s="97">
        <f t="shared" si="1"/>
        <v>55</v>
      </c>
      <c r="C56" s="2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3">
      <c r="A57" s="65"/>
      <c r="B57" s="97">
        <f t="shared" si="1"/>
        <v>56</v>
      </c>
      <c r="C57" s="2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3">
      <c r="A58" s="65"/>
      <c r="B58" s="97">
        <f t="shared" si="1"/>
        <v>57</v>
      </c>
      <c r="C58" s="2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3">
      <c r="A59" s="65"/>
      <c r="B59" s="97">
        <f t="shared" si="1"/>
        <v>58</v>
      </c>
      <c r="C59" s="2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3">
      <c r="A60" s="65"/>
      <c r="B60" s="97">
        <f t="shared" si="1"/>
        <v>59</v>
      </c>
      <c r="C60" s="2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14.5" thickBot="1" x14ac:dyDescent="0.35">
      <c r="A61" s="65"/>
      <c r="B61" s="132">
        <f t="shared" si="1"/>
        <v>60</v>
      </c>
      <c r="C61" s="133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8"/>
      <c r="Q61" s="8"/>
    </row>
    <row r="62" spans="1:17" x14ac:dyDescent="0.3">
      <c r="A62" s="91"/>
      <c r="B62" s="92"/>
      <c r="C62" s="93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5"/>
      <c r="Q62" s="95"/>
    </row>
    <row r="63" spans="1:17" ht="14.5" thickBot="1" x14ac:dyDescent="0.35">
      <c r="A63" s="91"/>
      <c r="B63" s="18" t="s">
        <v>29</v>
      </c>
      <c r="C63" s="93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5"/>
      <c r="Q63" s="95"/>
    </row>
    <row r="64" spans="1:17" x14ac:dyDescent="0.3">
      <c r="B64" s="9" t="s">
        <v>13</v>
      </c>
      <c r="C64" s="5">
        <f>COUNTIFS(C2:C61,1)</f>
        <v>0</v>
      </c>
      <c r="D64" s="5">
        <f>COUNTIFS(D2:D61,1)</f>
        <v>0</v>
      </c>
      <c r="E64" s="5">
        <f t="shared" ref="E64:O64" si="2">COUNTIFS(E2:E61,1)</f>
        <v>0</v>
      </c>
      <c r="F64" s="5">
        <f t="shared" si="2"/>
        <v>0</v>
      </c>
      <c r="G64" s="5">
        <f t="shared" si="2"/>
        <v>0</v>
      </c>
      <c r="H64" s="5">
        <f t="shared" si="2"/>
        <v>0</v>
      </c>
      <c r="I64" s="5">
        <f t="shared" si="2"/>
        <v>0</v>
      </c>
      <c r="J64" s="5">
        <f t="shared" si="2"/>
        <v>0</v>
      </c>
      <c r="K64" s="5">
        <f t="shared" si="2"/>
        <v>0</v>
      </c>
      <c r="L64" s="5">
        <f t="shared" si="2"/>
        <v>0</v>
      </c>
      <c r="M64" s="5">
        <f t="shared" si="2"/>
        <v>0</v>
      </c>
      <c r="N64" s="5">
        <f t="shared" si="2"/>
        <v>0</v>
      </c>
      <c r="O64" s="5">
        <f t="shared" si="2"/>
        <v>0</v>
      </c>
    </row>
    <row r="65" spans="2:17" x14ac:dyDescent="0.3">
      <c r="B65" s="10" t="s">
        <v>14</v>
      </c>
      <c r="C65" s="6">
        <f>COUNTIFS(C2:C61,2)</f>
        <v>0</v>
      </c>
      <c r="D65" s="6">
        <f t="shared" ref="D65:O65" si="3">COUNTIFS(D2:D61,2)</f>
        <v>0</v>
      </c>
      <c r="E65" s="6">
        <f t="shared" si="3"/>
        <v>0</v>
      </c>
      <c r="F65" s="6">
        <f t="shared" si="3"/>
        <v>0</v>
      </c>
      <c r="G65" s="6">
        <f t="shared" si="3"/>
        <v>0</v>
      </c>
      <c r="H65" s="6">
        <f t="shared" si="3"/>
        <v>0</v>
      </c>
      <c r="I65" s="6">
        <f t="shared" si="3"/>
        <v>0</v>
      </c>
      <c r="J65" s="6">
        <f t="shared" si="3"/>
        <v>0</v>
      </c>
      <c r="K65" s="6">
        <f t="shared" si="3"/>
        <v>0</v>
      </c>
      <c r="L65" s="6">
        <f t="shared" si="3"/>
        <v>0</v>
      </c>
      <c r="M65" s="6">
        <f t="shared" si="3"/>
        <v>0</v>
      </c>
      <c r="N65" s="6">
        <f t="shared" si="3"/>
        <v>0</v>
      </c>
      <c r="O65" s="6">
        <f t="shared" si="3"/>
        <v>0</v>
      </c>
    </row>
    <row r="66" spans="2:17" ht="14.5" thickBot="1" x14ac:dyDescent="0.35">
      <c r="B66" s="11" t="s">
        <v>15</v>
      </c>
      <c r="C66" s="7">
        <f>COUNTIFS(C2:C61,3)</f>
        <v>0</v>
      </c>
      <c r="D66" s="7">
        <f t="shared" ref="D66:O66" si="4">COUNTIFS(D2:D61,3)</f>
        <v>0</v>
      </c>
      <c r="E66" s="7">
        <f t="shared" si="4"/>
        <v>0</v>
      </c>
      <c r="F66" s="7">
        <f t="shared" si="4"/>
        <v>0</v>
      </c>
      <c r="G66" s="7">
        <f t="shared" si="4"/>
        <v>0</v>
      </c>
      <c r="H66" s="7">
        <f t="shared" si="4"/>
        <v>0</v>
      </c>
      <c r="I66" s="7">
        <f t="shared" si="4"/>
        <v>0</v>
      </c>
      <c r="J66" s="7">
        <f t="shared" si="4"/>
        <v>0</v>
      </c>
      <c r="K66" s="7">
        <f t="shared" si="4"/>
        <v>0</v>
      </c>
      <c r="L66" s="7">
        <f t="shared" si="4"/>
        <v>0</v>
      </c>
      <c r="M66" s="7">
        <f t="shared" si="4"/>
        <v>0</v>
      </c>
      <c r="N66" s="7">
        <f t="shared" si="4"/>
        <v>0</v>
      </c>
      <c r="O66" s="7">
        <f t="shared" si="4"/>
        <v>0</v>
      </c>
    </row>
    <row r="67" spans="2:17" ht="14.5" x14ac:dyDescent="0.3">
      <c r="B67" s="16" t="s">
        <v>18</v>
      </c>
      <c r="C67" s="15">
        <f>SUM(C64:C66)</f>
        <v>0</v>
      </c>
      <c r="D67" s="15">
        <f>SUM(D64:D66)</f>
        <v>0</v>
      </c>
      <c r="E67" s="15">
        <f>SUM(E64:E66)</f>
        <v>0</v>
      </c>
      <c r="F67" s="15">
        <f t="shared" ref="F67:O67" si="5">SUM(F64:F66)</f>
        <v>0</v>
      </c>
      <c r="G67" s="15">
        <f>SUM(G64:G66)</f>
        <v>0</v>
      </c>
      <c r="H67" s="15">
        <f t="shared" si="5"/>
        <v>0</v>
      </c>
      <c r="I67" s="15">
        <f t="shared" si="5"/>
        <v>0</v>
      </c>
      <c r="J67" s="15">
        <f t="shared" si="5"/>
        <v>0</v>
      </c>
      <c r="K67" s="15">
        <f>SUM(K64:K66)</f>
        <v>0</v>
      </c>
      <c r="L67" s="15">
        <f t="shared" si="5"/>
        <v>0</v>
      </c>
      <c r="M67" s="15">
        <f t="shared" si="5"/>
        <v>0</v>
      </c>
      <c r="N67" s="15">
        <f t="shared" si="5"/>
        <v>0</v>
      </c>
      <c r="O67" s="15">
        <f t="shared" si="5"/>
        <v>0</v>
      </c>
    </row>
    <row r="69" spans="2:17" ht="14.5" thickBot="1" x14ac:dyDescent="0.35">
      <c r="B69" s="18" t="s">
        <v>4</v>
      </c>
    </row>
    <row r="70" spans="2:17" x14ac:dyDescent="0.3">
      <c r="B70" s="9" t="s">
        <v>13</v>
      </c>
      <c r="C70" s="5">
        <f>COUNTIFS(C2:C61,1,Q2:Q61,1)</f>
        <v>0</v>
      </c>
      <c r="D70" s="5">
        <f>COUNTIFS(D2:D61,1,Q2:Q61,1)</f>
        <v>0</v>
      </c>
      <c r="E70" s="5">
        <f>COUNTIFS(E2:E61,1,Q2:Q61,1)</f>
        <v>0</v>
      </c>
      <c r="F70" s="5">
        <f>COUNTIFS(F2:F61,1,Q2:Q61,1)</f>
        <v>0</v>
      </c>
      <c r="G70" s="5">
        <f>COUNTIFS(G2:G61,1,Q2:Q61,1)</f>
        <v>0</v>
      </c>
      <c r="H70" s="5">
        <f>COUNTIFS(H2:H61,1,Q2:Q61,1)</f>
        <v>0</v>
      </c>
      <c r="I70" s="5">
        <f>COUNTIFS(I2:I61,1,Q2:Q61,1)</f>
        <v>0</v>
      </c>
      <c r="J70" s="5">
        <f>COUNTIFS(J2:J61,1,Q2:Q61,1)</f>
        <v>0</v>
      </c>
      <c r="K70" s="5">
        <f>COUNTIFS(K2:K61,1,Q2:Q61,1)</f>
        <v>0</v>
      </c>
      <c r="L70" s="5">
        <f>COUNTIFS(L2:L61,1,Q2:Q61,1)</f>
        <v>0</v>
      </c>
      <c r="M70" s="5">
        <f>COUNTIFS(M2:M61,1,Q2:Q61,1)</f>
        <v>0</v>
      </c>
      <c r="N70" s="5">
        <f>COUNTIFS(N2:N61,1,Q2:Q61,1)</f>
        <v>0</v>
      </c>
      <c r="O70" s="5">
        <f>COUNTIFS(O2:O61,1,Q2:Q61,1)</f>
        <v>0</v>
      </c>
    </row>
    <row r="71" spans="2:17" x14ac:dyDescent="0.3">
      <c r="B71" s="10" t="s">
        <v>14</v>
      </c>
      <c r="C71" s="3">
        <f>COUNTIFS(C2:C61,2,Q2:Q61,1)</f>
        <v>0</v>
      </c>
      <c r="D71" s="3">
        <f>COUNTIFS(D2:D61,2,Q2:Q61,1)</f>
        <v>0</v>
      </c>
      <c r="E71" s="3">
        <f>COUNTIFS(E2:E61,2,Q2:Q61,1)</f>
        <v>0</v>
      </c>
      <c r="F71" s="3">
        <f>COUNTIFS(F2:F61,2,Q2:Q61,1)</f>
        <v>0</v>
      </c>
      <c r="G71" s="3">
        <f>COUNTIFS(G2:G61,2,Q2:Q61,1)</f>
        <v>0</v>
      </c>
      <c r="H71" s="3">
        <f>COUNTIFS(H2:H61,2,Q2:Q61,1)</f>
        <v>0</v>
      </c>
      <c r="I71" s="3">
        <f>COUNTIFS(I2:I61,2,Q2:Q61,1)</f>
        <v>0</v>
      </c>
      <c r="J71" s="3">
        <f>COUNTIFS(J2:J61,2,Q2:Q61,1)</f>
        <v>0</v>
      </c>
      <c r="K71" s="3">
        <f>COUNTIFS(K2:K61,2,Q2:Q61,1)</f>
        <v>0</v>
      </c>
      <c r="L71" s="3">
        <f>COUNTIFS(L2:L61,2,Q2:Q61,1)</f>
        <v>0</v>
      </c>
      <c r="M71" s="3">
        <f>COUNTIFS(M2:M61,2,Q2:Q61,1)</f>
        <v>0</v>
      </c>
      <c r="N71" s="3">
        <f>COUNTIFS(N2:N61,2,Q2:Q61,1)</f>
        <v>0</v>
      </c>
      <c r="O71" s="3">
        <f>COUNTIFS(O2:O61,2,Q2:Q61,1)</f>
        <v>0</v>
      </c>
    </row>
    <row r="72" spans="2:17" ht="14.5" thickBot="1" x14ac:dyDescent="0.35">
      <c r="B72" s="11" t="s">
        <v>15</v>
      </c>
      <c r="C72" s="19">
        <f>COUNTIFS(C2:C61,3,Q2:Q61,1)</f>
        <v>0</v>
      </c>
      <c r="D72" s="19">
        <f>COUNTIFS(D2:D61,3,Q2:Q61,1)</f>
        <v>0</v>
      </c>
      <c r="E72" s="19">
        <f>COUNTIFS(E2:E61,3,Q2:Q61,1)</f>
        <v>0</v>
      </c>
      <c r="F72" s="19">
        <f>COUNTIFS(F2:F61,3,Q2:Q61,1)</f>
        <v>0</v>
      </c>
      <c r="G72" s="19">
        <f>COUNTIFS(G2:G61,3,Q2:Q61,1)</f>
        <v>0</v>
      </c>
      <c r="H72" s="19">
        <f>COUNTIFS(H2:H61,3,Q2:Q61,1)</f>
        <v>0</v>
      </c>
      <c r="I72" s="19">
        <f>COUNTIFS(I2:I61,3,Q2:Q61,1)</f>
        <v>0</v>
      </c>
      <c r="J72" s="19">
        <f>COUNTIFS(J2:J61,3,Q2:Q61,1)</f>
        <v>0</v>
      </c>
      <c r="K72" s="19">
        <f>COUNTIFS(K2:K61,3,Q2:Q61,1)</f>
        <v>0</v>
      </c>
      <c r="L72" s="19">
        <f>COUNTIFS(L2:L61,3,Q2:Q61,1)</f>
        <v>0</v>
      </c>
      <c r="M72" s="19">
        <f>COUNTIFS(M2:M61,3,Q2:Q61,1)</f>
        <v>0</v>
      </c>
      <c r="N72" s="19">
        <f>COUNTIFS(N2:N61,3,Q2:Q61,1)</f>
        <v>0</v>
      </c>
      <c r="O72" s="19">
        <f>COUNTIFS(O2:O61,3,Q2:Q61,1)</f>
        <v>0</v>
      </c>
    </row>
    <row r="73" spans="2:17" ht="14.5" x14ac:dyDescent="0.3">
      <c r="B73" s="17" t="s">
        <v>18</v>
      </c>
      <c r="C73" s="15">
        <f>SUM(C70:C72)</f>
        <v>0</v>
      </c>
      <c r="D73" s="15">
        <f t="shared" ref="D73:O73" si="6">SUM(D70:D72)</f>
        <v>0</v>
      </c>
      <c r="E73" s="15">
        <f t="shared" si="6"/>
        <v>0</v>
      </c>
      <c r="F73" s="15">
        <f t="shared" si="6"/>
        <v>0</v>
      </c>
      <c r="G73" s="15">
        <f>SUM(G70:G72)</f>
        <v>0</v>
      </c>
      <c r="H73" s="15">
        <f t="shared" si="6"/>
        <v>0</v>
      </c>
      <c r="I73" s="15">
        <f t="shared" si="6"/>
        <v>0</v>
      </c>
      <c r="J73" s="15">
        <f t="shared" si="6"/>
        <v>0</v>
      </c>
      <c r="K73" s="15">
        <f t="shared" si="6"/>
        <v>0</v>
      </c>
      <c r="L73" s="15">
        <f t="shared" si="6"/>
        <v>0</v>
      </c>
      <c r="M73" s="15">
        <f t="shared" si="6"/>
        <v>0</v>
      </c>
      <c r="N73" s="15">
        <f t="shared" si="6"/>
        <v>0</v>
      </c>
      <c r="O73" s="15">
        <f t="shared" si="6"/>
        <v>0</v>
      </c>
    </row>
    <row r="75" spans="2:17" ht="14.5" thickBot="1" x14ac:dyDescent="0.35">
      <c r="B75" s="18" t="s">
        <v>5</v>
      </c>
      <c r="Q75" s="35"/>
    </row>
    <row r="76" spans="2:17" x14ac:dyDescent="0.3">
      <c r="B76" s="20" t="s">
        <v>13</v>
      </c>
      <c r="C76" s="5">
        <f>COUNTIFS(C2:C61,1,Q2:Q61,2)</f>
        <v>0</v>
      </c>
      <c r="D76" s="5">
        <f>COUNTIFS(D2:D61,1,Q2:Q61,2)</f>
        <v>0</v>
      </c>
      <c r="E76" s="5">
        <f>COUNTIFS(E2:E61,1,Q2:Q61,2)</f>
        <v>0</v>
      </c>
      <c r="F76" s="5">
        <f>COUNTIFS(F2:F61,1,Q2:Q61,2)</f>
        <v>0</v>
      </c>
      <c r="G76" s="5">
        <f>COUNTIFS(G2:G61,1,Q2:Q61,2)</f>
        <v>0</v>
      </c>
      <c r="H76" s="5">
        <f>COUNTIFS(H2:H61,1,Q2:Q61,2)</f>
        <v>0</v>
      </c>
      <c r="I76" s="5">
        <f>COUNTIFS(I2:I61,1,Q2:Q61,2)</f>
        <v>0</v>
      </c>
      <c r="J76" s="5">
        <f>COUNTIFS(J2:J61,1,Q2:Q61,2)</f>
        <v>0</v>
      </c>
      <c r="K76" s="5">
        <f>COUNTIFS(K2:K61,1,Q2:Q61,2)</f>
        <v>0</v>
      </c>
      <c r="L76" s="5">
        <f>COUNTIFS(L2:L61,1,Q2:Q61,2)</f>
        <v>0</v>
      </c>
      <c r="M76" s="5">
        <f>COUNTIFS(M2:M61,1,Q2:Q61,2)</f>
        <v>0</v>
      </c>
      <c r="N76" s="5">
        <f>COUNTIFS(N2:N61,1,Q2:Q61,2)</f>
        <v>0</v>
      </c>
      <c r="O76" s="5">
        <f>COUNTIFS(O2:O61,1,Q2:Q61,2)</f>
        <v>0</v>
      </c>
      <c r="Q76" s="35"/>
    </row>
    <row r="77" spans="2:17" x14ac:dyDescent="0.3">
      <c r="B77" s="21" t="s">
        <v>14</v>
      </c>
      <c r="C77" s="3">
        <f>COUNTIFS(C2:C61,2,Q2:Q61,2)</f>
        <v>0</v>
      </c>
      <c r="D77" s="3">
        <f>COUNTIFS(D2:D61,2,Q2:Q61,2)</f>
        <v>0</v>
      </c>
      <c r="E77" s="3">
        <f>COUNTIFS(E2:E61,2,Q2:Q61,2)</f>
        <v>0</v>
      </c>
      <c r="F77" s="3">
        <f>COUNTIFS(F2:F61,2,Q2:Q61,2)</f>
        <v>0</v>
      </c>
      <c r="G77" s="3">
        <f>COUNTIFS(G2:G61,2,Q2:Q61,2)</f>
        <v>0</v>
      </c>
      <c r="H77" s="3">
        <f>COUNTIFS(H2:H61,2,Q2:Q61,2)</f>
        <v>0</v>
      </c>
      <c r="I77" s="3">
        <f>COUNTIFS(I2:I61,2,Q2:Q61,2)</f>
        <v>0</v>
      </c>
      <c r="J77" s="3">
        <f>COUNTIFS(J2:J61,2,Q2:Q61,2)</f>
        <v>0</v>
      </c>
      <c r="K77" s="3">
        <f>COUNTIFS(K2:K61,2,Q2:Q61,2)</f>
        <v>0</v>
      </c>
      <c r="L77" s="3">
        <f>COUNTIFS(L2:L61,2,Q2:Q61,2)</f>
        <v>0</v>
      </c>
      <c r="M77" s="3">
        <f>COUNTIFS(M2:M61,2,Q2:Q61,2)</f>
        <v>0</v>
      </c>
      <c r="N77" s="3">
        <f>COUNTIFS(N2:N61,2,Q2:Q61,2)</f>
        <v>0</v>
      </c>
      <c r="O77" s="3">
        <f>COUNTIFS(O2:O61,2,Q2:Q61,2)</f>
        <v>0</v>
      </c>
      <c r="Q77" s="35"/>
    </row>
    <row r="78" spans="2:17" ht="14.5" thickBot="1" x14ac:dyDescent="0.35">
      <c r="B78" s="22" t="s">
        <v>15</v>
      </c>
      <c r="C78" s="19">
        <f>COUNTIFS(C2:C61,3,Q2:Q61,2)</f>
        <v>0</v>
      </c>
      <c r="D78" s="19">
        <f>COUNTIFS(D2:D61,3,Q2:Q61,2)</f>
        <v>0</v>
      </c>
      <c r="E78" s="19">
        <f>COUNTIFS(E2:E61,3,Q2:Q61,2)</f>
        <v>0</v>
      </c>
      <c r="F78" s="19">
        <f>COUNTIFS(F2:F61,3,Q2:Q61,2)</f>
        <v>0</v>
      </c>
      <c r="G78" s="19">
        <f>COUNTIFS(G2:G61,3,Q2:Q61,2)</f>
        <v>0</v>
      </c>
      <c r="H78" s="19">
        <f>COUNTIFS(H2:H61,3,Q2:Q61,2)</f>
        <v>0</v>
      </c>
      <c r="I78" s="19">
        <f>COUNTIFS(I2:I61,3,Q2:Q61,2)</f>
        <v>0</v>
      </c>
      <c r="J78" s="19">
        <f>COUNTIFS(J2:J61,3,Q2:Q61,2)</f>
        <v>0</v>
      </c>
      <c r="K78" s="19">
        <f>COUNTIFS(K2:K61,3,Q2:Q61,2)</f>
        <v>0</v>
      </c>
      <c r="L78" s="19">
        <f>COUNTIFS(L2:L61,3,Q2:Q61,2)</f>
        <v>0</v>
      </c>
      <c r="M78" s="19">
        <f>COUNTIFS(M2:M61,3,Q2:Q61,2)</f>
        <v>0</v>
      </c>
      <c r="N78" s="19">
        <f>COUNTIFS(N2:N61,3,Q2:Q61,2)</f>
        <v>0</v>
      </c>
      <c r="O78" s="19">
        <f>COUNTIFS(O2:O61,3,Q2:Q61,2)</f>
        <v>0</v>
      </c>
      <c r="Q78" s="35"/>
    </row>
    <row r="79" spans="2:17" ht="14.5" x14ac:dyDescent="0.3">
      <c r="B79" s="23" t="s">
        <v>18</v>
      </c>
      <c r="C79" s="15">
        <f>SUM(C76:C78)</f>
        <v>0</v>
      </c>
      <c r="D79" s="15">
        <f>SUM(D76:D78)</f>
        <v>0</v>
      </c>
      <c r="E79" s="15">
        <f t="shared" ref="E79:O79" si="7">SUM(E76:E78)</f>
        <v>0</v>
      </c>
      <c r="F79" s="15">
        <f t="shared" si="7"/>
        <v>0</v>
      </c>
      <c r="G79" s="15">
        <f>SUM(G76:G78)</f>
        <v>0</v>
      </c>
      <c r="H79" s="15">
        <f t="shared" si="7"/>
        <v>0</v>
      </c>
      <c r="I79" s="15">
        <f t="shared" si="7"/>
        <v>0</v>
      </c>
      <c r="J79" s="15">
        <f t="shared" si="7"/>
        <v>0</v>
      </c>
      <c r="K79" s="15">
        <f t="shared" si="7"/>
        <v>0</v>
      </c>
      <c r="L79" s="15">
        <f t="shared" si="7"/>
        <v>0</v>
      </c>
      <c r="M79" s="15">
        <f t="shared" si="7"/>
        <v>0</v>
      </c>
      <c r="N79" s="15">
        <f t="shared" si="7"/>
        <v>0</v>
      </c>
      <c r="O79" s="15">
        <f t="shared" si="7"/>
        <v>0</v>
      </c>
      <c r="Q79" s="35"/>
    </row>
    <row r="80" spans="2:17" ht="14.5" x14ac:dyDescent="0.3">
      <c r="B80" s="23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Q80" s="35"/>
    </row>
    <row r="81" spans="2:14" ht="14.25" customHeight="1" thickBot="1" x14ac:dyDescent="0.35"/>
    <row r="82" spans="2:14" ht="43.5" customHeight="1" thickBot="1" x14ac:dyDescent="0.35">
      <c r="F82" s="12" t="s">
        <v>12</v>
      </c>
      <c r="G82" s="100" t="s">
        <v>30</v>
      </c>
      <c r="I82" s="98" t="s">
        <v>31</v>
      </c>
    </row>
    <row r="83" spans="2:14" x14ac:dyDescent="0.3">
      <c r="F83" s="108" t="s">
        <v>36</v>
      </c>
      <c r="G83" s="12">
        <f>COUNTIFS(P2:P61,1)</f>
        <v>0</v>
      </c>
      <c r="H83" s="101" t="s">
        <v>32</v>
      </c>
      <c r="I83" s="12">
        <f>COUNTIFS(Q2:Q61,1)</f>
        <v>0</v>
      </c>
      <c r="K83" s="91"/>
      <c r="L83" s="35"/>
    </row>
    <row r="84" spans="2:14" ht="14.5" thickBot="1" x14ac:dyDescent="0.35">
      <c r="F84" s="108" t="s">
        <v>21</v>
      </c>
      <c r="G84" s="13">
        <f>COUNTIFS(P2:P61,2)</f>
        <v>0</v>
      </c>
      <c r="H84" s="101" t="s">
        <v>33</v>
      </c>
      <c r="I84" s="13">
        <f>COUNTIFS(Q2:Q61,2)</f>
        <v>0</v>
      </c>
      <c r="K84" s="91"/>
      <c r="L84" s="35"/>
    </row>
    <row r="85" spans="2:14" ht="14.5" thickBot="1" x14ac:dyDescent="0.35">
      <c r="B85" s="137" t="s">
        <v>16</v>
      </c>
      <c r="C85" s="31">
        <v>1</v>
      </c>
      <c r="D85" s="32" t="s">
        <v>13</v>
      </c>
      <c r="F85" s="108" t="s">
        <v>22</v>
      </c>
      <c r="G85" s="13">
        <f>COUNTIFS(P2:P61,3)</f>
        <v>0</v>
      </c>
      <c r="H85" s="101" t="s">
        <v>34</v>
      </c>
      <c r="I85" s="99">
        <f>COUNTIFS(Q2:Q61,0)</f>
        <v>0</v>
      </c>
      <c r="K85" s="91"/>
      <c r="L85" s="35"/>
    </row>
    <row r="86" spans="2:14" ht="14.5" x14ac:dyDescent="0.35">
      <c r="B86" s="138"/>
      <c r="C86" s="63">
        <v>2</v>
      </c>
      <c r="D86" s="64" t="s">
        <v>14</v>
      </c>
      <c r="F86" s="108" t="s">
        <v>39</v>
      </c>
      <c r="G86" s="13">
        <f>COUNTIFS(P2:P61,4)</f>
        <v>0</v>
      </c>
      <c r="I86" s="14">
        <f>SUM(I83:I85)</f>
        <v>0</v>
      </c>
      <c r="K86" s="91"/>
      <c r="L86" s="35"/>
    </row>
    <row r="87" spans="2:14" ht="14.5" thickBot="1" x14ac:dyDescent="0.35">
      <c r="B87" s="139"/>
      <c r="C87" s="33">
        <v>3</v>
      </c>
      <c r="D87" s="34" t="s">
        <v>15</v>
      </c>
      <c r="F87" s="108" t="s">
        <v>39</v>
      </c>
      <c r="G87" s="13">
        <f>COUNTIFS(P2:P61,5)</f>
        <v>0</v>
      </c>
      <c r="K87" s="91"/>
      <c r="L87" s="35"/>
    </row>
    <row r="88" spans="2:14" x14ac:dyDescent="0.3">
      <c r="F88" s="108" t="s">
        <v>39</v>
      </c>
      <c r="G88" s="13">
        <f>COUNTIFS(P2:P61,6)</f>
        <v>0</v>
      </c>
      <c r="K88" s="91"/>
      <c r="L88" s="35"/>
    </row>
    <row r="89" spans="2:14" x14ac:dyDescent="0.3">
      <c r="F89" s="108">
        <v>0</v>
      </c>
      <c r="G89" s="13">
        <f>COUNTIFS(P2:P61,7)</f>
        <v>0</v>
      </c>
      <c r="K89" s="91"/>
      <c r="L89" s="35"/>
    </row>
    <row r="90" spans="2:14" x14ac:dyDescent="0.3">
      <c r="F90" s="108">
        <v>0</v>
      </c>
      <c r="G90" s="13">
        <f>COUNTIFS(P2:P61,8)</f>
        <v>0</v>
      </c>
      <c r="K90" s="91"/>
      <c r="L90" s="107"/>
    </row>
    <row r="91" spans="2:14" x14ac:dyDescent="0.3">
      <c r="F91" s="108">
        <v>0</v>
      </c>
      <c r="G91" s="13">
        <f>COUNTIFS(P2:P61,9)</f>
        <v>0</v>
      </c>
      <c r="N91" s="91"/>
    </row>
    <row r="92" spans="2:14" x14ac:dyDescent="0.3">
      <c r="F92" s="108">
        <v>0</v>
      </c>
      <c r="G92" s="13">
        <f>COUNTIFS(P2:P61,10)</f>
        <v>0</v>
      </c>
    </row>
    <row r="93" spans="2:14" x14ac:dyDescent="0.3">
      <c r="F93" s="108">
        <v>0</v>
      </c>
      <c r="G93" s="13">
        <f>COUNTIFS(P2:P61,0)</f>
        <v>0</v>
      </c>
    </row>
    <row r="94" spans="2:14" ht="14.5" x14ac:dyDescent="0.35">
      <c r="G94" s="111">
        <f>SUM(G83:G93)</f>
        <v>0</v>
      </c>
    </row>
  </sheetData>
  <mergeCells count="1">
    <mergeCell ref="B85:B87"/>
  </mergeCells>
  <conditionalFormatting sqref="C62:O63">
    <cfRule type="cellIs" dxfId="353" priority="25" operator="equal">
      <formula>3</formula>
    </cfRule>
    <cfRule type="cellIs" dxfId="352" priority="26" operator="equal">
      <formula>2</formula>
    </cfRule>
    <cfRule type="cellIs" dxfId="351" priority="27" operator="equal">
      <formula>1</formula>
    </cfRule>
  </conditionalFormatting>
  <conditionalFormatting sqref="C42:O50">
    <cfRule type="cellIs" dxfId="350" priority="19" operator="equal">
      <formula>3</formula>
    </cfRule>
    <cfRule type="cellIs" dxfId="349" priority="20" operator="equal">
      <formula>2</formula>
    </cfRule>
    <cfRule type="cellIs" dxfId="348" priority="21" operator="equal">
      <formula>1</formula>
    </cfRule>
  </conditionalFormatting>
  <conditionalFormatting sqref="C23:O41 C20:M22">
    <cfRule type="cellIs" dxfId="347" priority="16" operator="equal">
      <formula>3</formula>
    </cfRule>
    <cfRule type="cellIs" dxfId="346" priority="17" operator="equal">
      <formula>2</formula>
    </cfRule>
    <cfRule type="cellIs" dxfId="345" priority="18" operator="equal">
      <formula>1</formula>
    </cfRule>
  </conditionalFormatting>
  <conditionalFormatting sqref="N3:O22">
    <cfRule type="cellIs" dxfId="344" priority="10" operator="equal">
      <formula>3</formula>
    </cfRule>
    <cfRule type="cellIs" dxfId="343" priority="11" operator="equal">
      <formula>2</formula>
    </cfRule>
    <cfRule type="cellIs" dxfId="342" priority="12" operator="equal">
      <formula>1</formula>
    </cfRule>
  </conditionalFormatting>
  <conditionalFormatting sqref="C2:M19">
    <cfRule type="cellIs" dxfId="341" priority="22" operator="equal">
      <formula>3</formula>
    </cfRule>
    <cfRule type="cellIs" dxfId="340" priority="23" operator="equal">
      <formula>2</formula>
    </cfRule>
    <cfRule type="cellIs" dxfId="339" priority="24" operator="equal">
      <formula>1</formula>
    </cfRule>
  </conditionalFormatting>
  <conditionalFormatting sqref="C51:M53">
    <cfRule type="cellIs" dxfId="338" priority="7" operator="equal">
      <formula>3</formula>
    </cfRule>
    <cfRule type="cellIs" dxfId="337" priority="8" operator="equal">
      <formula>2</formula>
    </cfRule>
    <cfRule type="cellIs" dxfId="336" priority="9" operator="equal">
      <formula>1</formula>
    </cfRule>
  </conditionalFormatting>
  <conditionalFormatting sqref="C57:O61 C54:M56">
    <cfRule type="cellIs" dxfId="335" priority="4" operator="equal">
      <formula>3</formula>
    </cfRule>
    <cfRule type="cellIs" dxfId="334" priority="5" operator="equal">
      <formula>2</formula>
    </cfRule>
    <cfRule type="cellIs" dxfId="333" priority="6" operator="equal">
      <formula>1</formula>
    </cfRule>
  </conditionalFormatting>
  <conditionalFormatting sqref="N2:O2">
    <cfRule type="cellIs" dxfId="332" priority="13" operator="equal">
      <formula>3</formula>
    </cfRule>
    <cfRule type="cellIs" dxfId="331" priority="14" operator="equal">
      <formula>2</formula>
    </cfRule>
    <cfRule type="cellIs" dxfId="330" priority="15" operator="equal">
      <formula>1</formula>
    </cfRule>
  </conditionalFormatting>
  <conditionalFormatting sqref="N51:O56">
    <cfRule type="cellIs" dxfId="329" priority="1" operator="equal">
      <formula>3</formula>
    </cfRule>
    <cfRule type="cellIs" dxfId="328" priority="2" operator="equal">
      <formula>2</formula>
    </cfRule>
    <cfRule type="cellIs" dxfId="327" priority="3" operator="equal">
      <formula>1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2FD3B-FBBF-4E48-AAFE-28E5E4D8FA94}">
  <sheetPr>
    <pageSetUpPr fitToPage="1"/>
  </sheetPr>
  <dimension ref="A1:M339"/>
  <sheetViews>
    <sheetView topLeftCell="A127" zoomScale="90" zoomScaleNormal="90" workbookViewId="0">
      <selection activeCell="D61" sqref="D61"/>
    </sheetView>
  </sheetViews>
  <sheetFormatPr baseColWidth="10" defaultColWidth="11" defaultRowHeight="14" x14ac:dyDescent="0.3"/>
  <cols>
    <col min="1" max="1" width="12.25" style="48" customWidth="1"/>
    <col min="2" max="2" width="21.58203125" style="48" customWidth="1"/>
    <col min="3" max="3" width="23.08203125" style="48" customWidth="1"/>
    <col min="4" max="4" width="19.83203125" style="48" customWidth="1"/>
    <col min="5" max="5" width="15.58203125" style="48" customWidth="1"/>
    <col min="6" max="6" width="9.75" style="48" customWidth="1"/>
    <col min="7" max="7" width="12.58203125" style="48" customWidth="1"/>
    <col min="8" max="8" width="19.5" style="48" customWidth="1"/>
    <col min="9" max="9" width="19.25" style="48" customWidth="1"/>
    <col min="10" max="10" width="19.33203125" style="48" customWidth="1"/>
    <col min="11" max="12" width="19.5" style="48" customWidth="1"/>
    <col min="13" max="16384" width="11" style="48"/>
  </cols>
  <sheetData>
    <row r="1" spans="1:13" ht="15.5" x14ac:dyDescent="0.35">
      <c r="A1" s="112" t="s">
        <v>52</v>
      </c>
    </row>
    <row r="2" spans="1:13" x14ac:dyDescent="0.3">
      <c r="B2" s="47"/>
      <c r="C2" s="47"/>
      <c r="D2" s="47"/>
    </row>
    <row r="3" spans="1:13" ht="14.5" x14ac:dyDescent="0.35">
      <c r="A3" s="114" t="s">
        <v>38</v>
      </c>
      <c r="B3" s="47"/>
      <c r="C3" s="47"/>
      <c r="D3" s="47"/>
      <c r="I3" s="113" t="s">
        <v>40</v>
      </c>
    </row>
    <row r="4" spans="1:13" ht="28" x14ac:dyDescent="0.3">
      <c r="A4" s="49" t="s">
        <v>47</v>
      </c>
      <c r="B4" s="50" t="s">
        <v>3</v>
      </c>
      <c r="C4" s="50" t="s">
        <v>1</v>
      </c>
      <c r="D4" s="50" t="s">
        <v>2</v>
      </c>
      <c r="I4" s="49" t="s">
        <v>47</v>
      </c>
      <c r="J4" s="50" t="s">
        <v>3</v>
      </c>
      <c r="K4" s="51" t="s">
        <v>1</v>
      </c>
      <c r="L4" s="50" t="s">
        <v>2</v>
      </c>
    </row>
    <row r="5" spans="1:13" x14ac:dyDescent="0.3">
      <c r="A5" s="52">
        <v>1</v>
      </c>
      <c r="B5" s="53">
        <f>'Antworten Kurzcheck'!C64</f>
        <v>0</v>
      </c>
      <c r="C5" s="53">
        <f>'Antworten Kurzcheck'!C65</f>
        <v>0</v>
      </c>
      <c r="D5" s="53">
        <f>'Antworten Kurzcheck'!C66</f>
        <v>0</v>
      </c>
      <c r="E5" s="54">
        <f>SUM(B5:D5)</f>
        <v>0</v>
      </c>
      <c r="I5" s="52">
        <v>1</v>
      </c>
      <c r="J5" s="53" t="e">
        <f t="shared" ref="J5:J17" si="0">(B5*100)/E5</f>
        <v>#DIV/0!</v>
      </c>
      <c r="K5" s="53" t="e">
        <f t="shared" ref="K5:K17" si="1">(C5*100)/E5</f>
        <v>#DIV/0!</v>
      </c>
      <c r="L5" s="53" t="e">
        <f t="shared" ref="L5:L17" si="2">(D5*100)/E5</f>
        <v>#DIV/0!</v>
      </c>
      <c r="M5" s="55" t="e">
        <f>SUM(J5:L5)</f>
        <v>#DIV/0!</v>
      </c>
    </row>
    <row r="6" spans="1:13" x14ac:dyDescent="0.3">
      <c r="A6" s="56">
        <v>2</v>
      </c>
      <c r="B6" s="57">
        <f>'Antworten Kurzcheck'!D64</f>
        <v>0</v>
      </c>
      <c r="C6" s="57">
        <f>'Antworten Kurzcheck'!D65</f>
        <v>0</v>
      </c>
      <c r="D6" s="57">
        <f>'Antworten Kurzcheck'!D66</f>
        <v>0</v>
      </c>
      <c r="E6" s="54">
        <f t="shared" ref="E6:E17" si="3">SUM(B6:D6)</f>
        <v>0</v>
      </c>
      <c r="I6" s="56">
        <v>2</v>
      </c>
      <c r="J6" s="57" t="e">
        <f t="shared" si="0"/>
        <v>#DIV/0!</v>
      </c>
      <c r="K6" s="57" t="e">
        <f t="shared" si="1"/>
        <v>#DIV/0!</v>
      </c>
      <c r="L6" s="57" t="e">
        <f t="shared" si="2"/>
        <v>#DIV/0!</v>
      </c>
      <c r="M6" s="55" t="e">
        <f t="shared" ref="M6:M17" si="4">SUM(J6:L6)</f>
        <v>#DIV/0!</v>
      </c>
    </row>
    <row r="7" spans="1:13" x14ac:dyDescent="0.3">
      <c r="A7" s="56">
        <v>3</v>
      </c>
      <c r="B7" s="57">
        <f>'Antworten Kurzcheck'!E64</f>
        <v>0</v>
      </c>
      <c r="C7" s="57">
        <f>'Antworten Kurzcheck'!E65</f>
        <v>0</v>
      </c>
      <c r="D7" s="57">
        <f>'Antworten Kurzcheck'!E66</f>
        <v>0</v>
      </c>
      <c r="E7" s="54">
        <f t="shared" si="3"/>
        <v>0</v>
      </c>
      <c r="I7" s="56">
        <v>3</v>
      </c>
      <c r="J7" s="57" t="e">
        <f t="shared" si="0"/>
        <v>#DIV/0!</v>
      </c>
      <c r="K7" s="57" t="e">
        <f t="shared" si="1"/>
        <v>#DIV/0!</v>
      </c>
      <c r="L7" s="57" t="e">
        <f t="shared" si="2"/>
        <v>#DIV/0!</v>
      </c>
      <c r="M7" s="55" t="e">
        <f t="shared" si="4"/>
        <v>#DIV/0!</v>
      </c>
    </row>
    <row r="8" spans="1:13" x14ac:dyDescent="0.3">
      <c r="A8" s="56">
        <v>4</v>
      </c>
      <c r="B8" s="57">
        <f>'Antworten Kurzcheck'!F64</f>
        <v>0</v>
      </c>
      <c r="C8" s="57">
        <f>'Antworten Kurzcheck'!F65</f>
        <v>0</v>
      </c>
      <c r="D8" s="57">
        <f>'Antworten Kurzcheck'!F66</f>
        <v>0</v>
      </c>
      <c r="E8" s="54">
        <f t="shared" si="3"/>
        <v>0</v>
      </c>
      <c r="I8" s="56">
        <v>4</v>
      </c>
      <c r="J8" s="57" t="e">
        <f t="shared" si="0"/>
        <v>#DIV/0!</v>
      </c>
      <c r="K8" s="57" t="e">
        <f t="shared" si="1"/>
        <v>#DIV/0!</v>
      </c>
      <c r="L8" s="57" t="e">
        <f t="shared" si="2"/>
        <v>#DIV/0!</v>
      </c>
      <c r="M8" s="55" t="e">
        <f t="shared" si="4"/>
        <v>#DIV/0!</v>
      </c>
    </row>
    <row r="9" spans="1:13" x14ac:dyDescent="0.3">
      <c r="A9" s="56">
        <v>5</v>
      </c>
      <c r="B9" s="57">
        <f>'Antworten Kurzcheck'!G64</f>
        <v>0</v>
      </c>
      <c r="C9" s="57">
        <f>'Antworten Kurzcheck'!G65</f>
        <v>0</v>
      </c>
      <c r="D9" s="57">
        <f>'Antworten Kurzcheck'!G66</f>
        <v>0</v>
      </c>
      <c r="E9" s="58">
        <f t="shared" si="3"/>
        <v>0</v>
      </c>
      <c r="I9" s="56">
        <v>5</v>
      </c>
      <c r="J9" s="57" t="e">
        <f t="shared" si="0"/>
        <v>#DIV/0!</v>
      </c>
      <c r="K9" s="57" t="e">
        <f t="shared" si="1"/>
        <v>#DIV/0!</v>
      </c>
      <c r="L9" s="57" t="e">
        <f t="shared" si="2"/>
        <v>#DIV/0!</v>
      </c>
      <c r="M9" s="55" t="e">
        <f t="shared" si="4"/>
        <v>#DIV/0!</v>
      </c>
    </row>
    <row r="10" spans="1:13" x14ac:dyDescent="0.3">
      <c r="A10" s="56">
        <v>6</v>
      </c>
      <c r="B10" s="57">
        <f>'Antworten Kurzcheck'!H64</f>
        <v>0</v>
      </c>
      <c r="C10" s="57">
        <f>'Antworten Kurzcheck'!H65</f>
        <v>0</v>
      </c>
      <c r="D10" s="57">
        <f>'Antworten Kurzcheck'!H66</f>
        <v>0</v>
      </c>
      <c r="E10" s="58">
        <f t="shared" si="3"/>
        <v>0</v>
      </c>
      <c r="I10" s="56">
        <v>6</v>
      </c>
      <c r="J10" s="57" t="e">
        <f t="shared" si="0"/>
        <v>#DIV/0!</v>
      </c>
      <c r="K10" s="57" t="e">
        <f t="shared" si="1"/>
        <v>#DIV/0!</v>
      </c>
      <c r="L10" s="57" t="e">
        <f t="shared" si="2"/>
        <v>#DIV/0!</v>
      </c>
      <c r="M10" s="55" t="e">
        <f t="shared" si="4"/>
        <v>#DIV/0!</v>
      </c>
    </row>
    <row r="11" spans="1:13" x14ac:dyDescent="0.3">
      <c r="A11" s="56">
        <v>7</v>
      </c>
      <c r="B11" s="57">
        <f>'Antworten Kurzcheck'!I64</f>
        <v>0</v>
      </c>
      <c r="C11" s="57">
        <f>'Antworten Kurzcheck'!I65</f>
        <v>0</v>
      </c>
      <c r="D11" s="57">
        <f>'Antworten Kurzcheck'!I66</f>
        <v>0</v>
      </c>
      <c r="E11" s="58">
        <f t="shared" si="3"/>
        <v>0</v>
      </c>
      <c r="I11" s="56">
        <v>7</v>
      </c>
      <c r="J11" s="57" t="e">
        <f t="shared" si="0"/>
        <v>#DIV/0!</v>
      </c>
      <c r="K11" s="57" t="e">
        <f t="shared" si="1"/>
        <v>#DIV/0!</v>
      </c>
      <c r="L11" s="57" t="e">
        <f t="shared" si="2"/>
        <v>#DIV/0!</v>
      </c>
      <c r="M11" s="55" t="e">
        <f t="shared" si="4"/>
        <v>#DIV/0!</v>
      </c>
    </row>
    <row r="12" spans="1:13" x14ac:dyDescent="0.3">
      <c r="A12" s="56">
        <v>8</v>
      </c>
      <c r="B12" s="57">
        <f>'Antworten Kurzcheck'!J64</f>
        <v>0</v>
      </c>
      <c r="C12" s="57">
        <f>'Antworten Kurzcheck'!J65</f>
        <v>0</v>
      </c>
      <c r="D12" s="57">
        <f>'Antworten Kurzcheck'!J66</f>
        <v>0</v>
      </c>
      <c r="E12" s="58">
        <f t="shared" si="3"/>
        <v>0</v>
      </c>
      <c r="I12" s="56">
        <v>8</v>
      </c>
      <c r="J12" s="57" t="e">
        <f t="shared" si="0"/>
        <v>#DIV/0!</v>
      </c>
      <c r="K12" s="57" t="e">
        <f t="shared" si="1"/>
        <v>#DIV/0!</v>
      </c>
      <c r="L12" s="57" t="e">
        <f t="shared" si="2"/>
        <v>#DIV/0!</v>
      </c>
      <c r="M12" s="55" t="e">
        <f t="shared" si="4"/>
        <v>#DIV/0!</v>
      </c>
    </row>
    <row r="13" spans="1:13" x14ac:dyDescent="0.3">
      <c r="A13" s="56">
        <v>9</v>
      </c>
      <c r="B13" s="57">
        <f>'Antworten Kurzcheck'!K64</f>
        <v>0</v>
      </c>
      <c r="C13" s="57">
        <f>'Antworten Kurzcheck'!K65</f>
        <v>0</v>
      </c>
      <c r="D13" s="57">
        <f>'Antworten Kurzcheck'!K66</f>
        <v>0</v>
      </c>
      <c r="E13" s="58">
        <f t="shared" si="3"/>
        <v>0</v>
      </c>
      <c r="I13" s="56">
        <v>9</v>
      </c>
      <c r="J13" s="57" t="e">
        <f t="shared" si="0"/>
        <v>#DIV/0!</v>
      </c>
      <c r="K13" s="57" t="e">
        <f t="shared" si="1"/>
        <v>#DIV/0!</v>
      </c>
      <c r="L13" s="57" t="e">
        <f t="shared" si="2"/>
        <v>#DIV/0!</v>
      </c>
      <c r="M13" s="55" t="e">
        <f t="shared" si="4"/>
        <v>#DIV/0!</v>
      </c>
    </row>
    <row r="14" spans="1:13" x14ac:dyDescent="0.3">
      <c r="A14" s="56">
        <v>10</v>
      </c>
      <c r="B14" s="57">
        <f>'Antworten Kurzcheck'!L64</f>
        <v>0</v>
      </c>
      <c r="C14" s="57">
        <f>'Antworten Kurzcheck'!L65</f>
        <v>0</v>
      </c>
      <c r="D14" s="57">
        <f>'Antworten Kurzcheck'!L66</f>
        <v>0</v>
      </c>
      <c r="E14" s="58">
        <f t="shared" si="3"/>
        <v>0</v>
      </c>
      <c r="I14" s="56">
        <v>10</v>
      </c>
      <c r="J14" s="57" t="e">
        <f t="shared" si="0"/>
        <v>#DIV/0!</v>
      </c>
      <c r="K14" s="57" t="e">
        <f t="shared" si="1"/>
        <v>#DIV/0!</v>
      </c>
      <c r="L14" s="57" t="e">
        <f t="shared" si="2"/>
        <v>#DIV/0!</v>
      </c>
      <c r="M14" s="55" t="e">
        <f t="shared" si="4"/>
        <v>#DIV/0!</v>
      </c>
    </row>
    <row r="15" spans="1:13" x14ac:dyDescent="0.3">
      <c r="A15" s="56">
        <v>11</v>
      </c>
      <c r="B15" s="57">
        <f>'Antworten Kurzcheck'!M64</f>
        <v>0</v>
      </c>
      <c r="C15" s="57">
        <f>'Antworten Kurzcheck'!M65</f>
        <v>0</v>
      </c>
      <c r="D15" s="57">
        <f>'Antworten Kurzcheck'!M66</f>
        <v>0</v>
      </c>
      <c r="E15" s="58">
        <f t="shared" si="3"/>
        <v>0</v>
      </c>
      <c r="I15" s="56">
        <v>11</v>
      </c>
      <c r="J15" s="57" t="e">
        <f t="shared" si="0"/>
        <v>#DIV/0!</v>
      </c>
      <c r="K15" s="57" t="e">
        <f t="shared" si="1"/>
        <v>#DIV/0!</v>
      </c>
      <c r="L15" s="57" t="e">
        <f t="shared" si="2"/>
        <v>#DIV/0!</v>
      </c>
      <c r="M15" s="55" t="e">
        <f t="shared" si="4"/>
        <v>#DIV/0!</v>
      </c>
    </row>
    <row r="16" spans="1:13" x14ac:dyDescent="0.3">
      <c r="A16" s="56">
        <v>12</v>
      </c>
      <c r="B16" s="57">
        <f>'Antworten Kurzcheck'!N64</f>
        <v>0</v>
      </c>
      <c r="C16" s="57">
        <f>'Antworten Kurzcheck'!N65</f>
        <v>0</v>
      </c>
      <c r="D16" s="57">
        <f>'Antworten Kurzcheck'!N66</f>
        <v>0</v>
      </c>
      <c r="E16" s="58">
        <f>SUM(B16:D16)</f>
        <v>0</v>
      </c>
      <c r="I16" s="56">
        <v>12</v>
      </c>
      <c r="J16" s="57" t="e">
        <f t="shared" si="0"/>
        <v>#DIV/0!</v>
      </c>
      <c r="K16" s="57" t="e">
        <f t="shared" si="1"/>
        <v>#DIV/0!</v>
      </c>
      <c r="L16" s="57" t="e">
        <f t="shared" si="2"/>
        <v>#DIV/0!</v>
      </c>
      <c r="M16" s="55" t="e">
        <f t="shared" si="4"/>
        <v>#DIV/0!</v>
      </c>
    </row>
    <row r="17" spans="1:13" x14ac:dyDescent="0.3">
      <c r="A17" s="56">
        <v>13</v>
      </c>
      <c r="B17" s="57">
        <f>'Antworten Kurzcheck'!O64</f>
        <v>0</v>
      </c>
      <c r="C17" s="57">
        <f>'Antworten Kurzcheck'!O65</f>
        <v>0</v>
      </c>
      <c r="D17" s="57">
        <f>'Antworten Kurzcheck'!O66</f>
        <v>0</v>
      </c>
      <c r="E17" s="58">
        <f t="shared" si="3"/>
        <v>0</v>
      </c>
      <c r="I17" s="56">
        <v>13</v>
      </c>
      <c r="J17" s="57" t="e">
        <f t="shared" si="0"/>
        <v>#DIV/0!</v>
      </c>
      <c r="K17" s="57" t="e">
        <f t="shared" si="1"/>
        <v>#DIV/0!</v>
      </c>
      <c r="L17" s="57" t="e">
        <f t="shared" si="2"/>
        <v>#DIV/0!</v>
      </c>
      <c r="M17" s="55" t="e">
        <f t="shared" si="4"/>
        <v>#DIV/0!</v>
      </c>
    </row>
    <row r="18" spans="1:13" x14ac:dyDescent="0.3">
      <c r="B18" s="60"/>
      <c r="C18" s="58"/>
      <c r="D18" s="58"/>
      <c r="E18" s="58"/>
    </row>
    <row r="19" spans="1:13" x14ac:dyDescent="0.3">
      <c r="B19" s="60"/>
      <c r="C19" s="58"/>
      <c r="D19" s="58"/>
      <c r="E19" s="58"/>
    </row>
    <row r="20" spans="1:13" x14ac:dyDescent="0.3">
      <c r="B20" s="60"/>
      <c r="C20" s="58"/>
      <c r="D20" s="58"/>
      <c r="E20" s="58"/>
    </row>
    <row r="21" spans="1:13" x14ac:dyDescent="0.3">
      <c r="B21" s="60"/>
      <c r="C21" s="58"/>
      <c r="D21" s="58"/>
      <c r="E21" s="58"/>
    </row>
    <row r="50" spans="1:11" ht="15.5" x14ac:dyDescent="0.35">
      <c r="A50" s="112" t="s">
        <v>48</v>
      </c>
    </row>
    <row r="52" spans="1:11" ht="14.5" x14ac:dyDescent="0.35">
      <c r="A52" s="113" t="s">
        <v>51</v>
      </c>
      <c r="G52" s="113" t="s">
        <v>53</v>
      </c>
    </row>
    <row r="53" spans="1:11" ht="28" x14ac:dyDescent="0.3">
      <c r="A53" s="49" t="s">
        <v>47</v>
      </c>
      <c r="B53" s="50" t="s">
        <v>3</v>
      </c>
      <c r="C53" s="51" t="s">
        <v>1</v>
      </c>
      <c r="D53" s="50" t="s">
        <v>2</v>
      </c>
      <c r="E53" s="61"/>
      <c r="G53" s="49" t="s">
        <v>47</v>
      </c>
      <c r="H53" s="50" t="s">
        <v>3</v>
      </c>
      <c r="I53" s="51" t="s">
        <v>1</v>
      </c>
      <c r="J53" s="50" t="s">
        <v>2</v>
      </c>
    </row>
    <row r="54" spans="1:11" x14ac:dyDescent="0.3">
      <c r="A54" s="52">
        <v>1</v>
      </c>
      <c r="B54" s="53">
        <f>'Antworten Kurzcheck'!C70</f>
        <v>0</v>
      </c>
      <c r="C54" s="53">
        <f>'Antworten Kurzcheck'!C71</f>
        <v>0</v>
      </c>
      <c r="D54" s="53">
        <f>'Antworten Kurzcheck'!C72</f>
        <v>0</v>
      </c>
      <c r="E54" s="48">
        <f>SUM(B54:D54)</f>
        <v>0</v>
      </c>
      <c r="G54" s="52">
        <v>1</v>
      </c>
      <c r="H54" s="53" t="e">
        <f>(B54*100)/E54</f>
        <v>#DIV/0!</v>
      </c>
      <c r="I54" s="53" t="e">
        <f>(C54*100)/E54</f>
        <v>#DIV/0!</v>
      </c>
      <c r="J54" s="53" t="e">
        <f>(D54*100)/E54</f>
        <v>#DIV/0!</v>
      </c>
      <c r="K54" s="55" t="e">
        <f>SUM(H54:J54)</f>
        <v>#DIV/0!</v>
      </c>
    </row>
    <row r="55" spans="1:11" x14ac:dyDescent="0.3">
      <c r="A55" s="56">
        <v>2</v>
      </c>
      <c r="B55" s="57">
        <f>'Antworten Kurzcheck'!D70</f>
        <v>0</v>
      </c>
      <c r="C55" s="57">
        <f>'Antworten Kurzcheck'!D71</f>
        <v>0</v>
      </c>
      <c r="D55" s="57">
        <f>'Antworten Kurzcheck'!D72</f>
        <v>0</v>
      </c>
      <c r="E55" s="48">
        <f t="shared" ref="E55:E66" si="5">SUM(B55:D55)</f>
        <v>0</v>
      </c>
      <c r="G55" s="56">
        <v>2</v>
      </c>
      <c r="H55" s="57" t="e">
        <f t="shared" ref="H55:H64" si="6">(B55*100)/E55</f>
        <v>#DIV/0!</v>
      </c>
      <c r="I55" s="57" t="e">
        <f t="shared" ref="I55:I64" si="7">(C55*100)/E55</f>
        <v>#DIV/0!</v>
      </c>
      <c r="J55" s="57" t="e">
        <f t="shared" ref="J55:J66" si="8">(D55*100)/E55</f>
        <v>#DIV/0!</v>
      </c>
      <c r="K55" s="55" t="e">
        <f t="shared" ref="K55:K66" si="9">SUM(H55:J55)</f>
        <v>#DIV/0!</v>
      </c>
    </row>
    <row r="56" spans="1:11" x14ac:dyDescent="0.3">
      <c r="A56" s="56">
        <v>3</v>
      </c>
      <c r="B56" s="57">
        <f>'Antworten Kurzcheck'!E70</f>
        <v>0</v>
      </c>
      <c r="C56" s="57">
        <f>'Antworten Kurzcheck'!E71</f>
        <v>0</v>
      </c>
      <c r="D56" s="57">
        <f>'Antworten Kurzcheck'!E72</f>
        <v>0</v>
      </c>
      <c r="E56" s="48">
        <f t="shared" si="5"/>
        <v>0</v>
      </c>
      <c r="G56" s="56">
        <v>3</v>
      </c>
      <c r="H56" s="57" t="e">
        <f t="shared" si="6"/>
        <v>#DIV/0!</v>
      </c>
      <c r="I56" s="57" t="e">
        <f t="shared" si="7"/>
        <v>#DIV/0!</v>
      </c>
      <c r="J56" s="57" t="e">
        <f t="shared" si="8"/>
        <v>#DIV/0!</v>
      </c>
      <c r="K56" s="55" t="e">
        <f t="shared" si="9"/>
        <v>#DIV/0!</v>
      </c>
    </row>
    <row r="57" spans="1:11" x14ac:dyDescent="0.3">
      <c r="A57" s="56">
        <v>4</v>
      </c>
      <c r="B57" s="57">
        <f>'Antworten Kurzcheck'!F70</f>
        <v>0</v>
      </c>
      <c r="C57" s="57">
        <f>'Antworten Kurzcheck'!F71</f>
        <v>0</v>
      </c>
      <c r="D57" s="57">
        <f>'Antworten Kurzcheck'!F72</f>
        <v>0</v>
      </c>
      <c r="E57" s="48">
        <f t="shared" si="5"/>
        <v>0</v>
      </c>
      <c r="G57" s="56">
        <v>4</v>
      </c>
      <c r="H57" s="57" t="e">
        <f t="shared" si="6"/>
        <v>#DIV/0!</v>
      </c>
      <c r="I57" s="57" t="e">
        <f t="shared" si="7"/>
        <v>#DIV/0!</v>
      </c>
      <c r="J57" s="57" t="e">
        <f t="shared" si="8"/>
        <v>#DIV/0!</v>
      </c>
      <c r="K57" s="55" t="e">
        <f t="shared" si="9"/>
        <v>#DIV/0!</v>
      </c>
    </row>
    <row r="58" spans="1:11" x14ac:dyDescent="0.3">
      <c r="A58" s="56">
        <v>5</v>
      </c>
      <c r="B58" s="57">
        <f>'Antworten Kurzcheck'!G70</f>
        <v>0</v>
      </c>
      <c r="C58" s="57">
        <f>'Antworten Kurzcheck'!G71</f>
        <v>0</v>
      </c>
      <c r="D58" s="57">
        <f>'Antworten Kurzcheck'!G72</f>
        <v>0</v>
      </c>
      <c r="E58" s="48">
        <f t="shared" si="5"/>
        <v>0</v>
      </c>
      <c r="G58" s="56">
        <v>5</v>
      </c>
      <c r="H58" s="57" t="e">
        <f t="shared" si="6"/>
        <v>#DIV/0!</v>
      </c>
      <c r="I58" s="57" t="e">
        <f t="shared" si="7"/>
        <v>#DIV/0!</v>
      </c>
      <c r="J58" s="57" t="e">
        <f t="shared" si="8"/>
        <v>#DIV/0!</v>
      </c>
      <c r="K58" s="55" t="e">
        <f t="shared" si="9"/>
        <v>#DIV/0!</v>
      </c>
    </row>
    <row r="59" spans="1:11" x14ac:dyDescent="0.3">
      <c r="A59" s="56">
        <v>6</v>
      </c>
      <c r="B59" s="57">
        <f>'Antworten Kurzcheck'!H70</f>
        <v>0</v>
      </c>
      <c r="C59" s="57">
        <f>'Antworten Kurzcheck'!H71</f>
        <v>0</v>
      </c>
      <c r="D59" s="57">
        <f>'Antworten Kurzcheck'!H72</f>
        <v>0</v>
      </c>
      <c r="E59" s="48">
        <f t="shared" si="5"/>
        <v>0</v>
      </c>
      <c r="G59" s="56">
        <v>6</v>
      </c>
      <c r="H59" s="57" t="e">
        <f t="shared" si="6"/>
        <v>#DIV/0!</v>
      </c>
      <c r="I59" s="57" t="e">
        <f t="shared" si="7"/>
        <v>#DIV/0!</v>
      </c>
      <c r="J59" s="57" t="e">
        <f t="shared" si="8"/>
        <v>#DIV/0!</v>
      </c>
      <c r="K59" s="55" t="e">
        <f t="shared" si="9"/>
        <v>#DIV/0!</v>
      </c>
    </row>
    <row r="60" spans="1:11" x14ac:dyDescent="0.3">
      <c r="A60" s="56">
        <v>7</v>
      </c>
      <c r="B60" s="57">
        <f>'Antworten Kurzcheck'!I70</f>
        <v>0</v>
      </c>
      <c r="C60" s="57">
        <f>'Antworten Kurzcheck'!I71</f>
        <v>0</v>
      </c>
      <c r="D60" s="57">
        <f>'Antworten Kurzcheck'!I72</f>
        <v>0</v>
      </c>
      <c r="E60" s="48">
        <f t="shared" si="5"/>
        <v>0</v>
      </c>
      <c r="G60" s="56">
        <v>7</v>
      </c>
      <c r="H60" s="57" t="e">
        <f t="shared" si="6"/>
        <v>#DIV/0!</v>
      </c>
      <c r="I60" s="57" t="e">
        <f t="shared" si="7"/>
        <v>#DIV/0!</v>
      </c>
      <c r="J60" s="57" t="e">
        <f t="shared" si="8"/>
        <v>#DIV/0!</v>
      </c>
      <c r="K60" s="55" t="e">
        <f t="shared" si="9"/>
        <v>#DIV/0!</v>
      </c>
    </row>
    <row r="61" spans="1:11" x14ac:dyDescent="0.3">
      <c r="A61" s="56">
        <v>8</v>
      </c>
      <c r="B61" s="57">
        <f>'Antworten Kurzcheck'!J70</f>
        <v>0</v>
      </c>
      <c r="C61" s="57">
        <f>'Antworten Kurzcheck'!J71</f>
        <v>0</v>
      </c>
      <c r="D61" s="57">
        <f>'Antworten Kurzcheck'!J72</f>
        <v>0</v>
      </c>
      <c r="E61" s="48">
        <f t="shared" si="5"/>
        <v>0</v>
      </c>
      <c r="G61" s="56">
        <v>8</v>
      </c>
      <c r="H61" s="57" t="e">
        <f t="shared" si="6"/>
        <v>#DIV/0!</v>
      </c>
      <c r="I61" s="57" t="e">
        <f t="shared" si="7"/>
        <v>#DIV/0!</v>
      </c>
      <c r="J61" s="57" t="e">
        <f t="shared" si="8"/>
        <v>#DIV/0!</v>
      </c>
      <c r="K61" s="55" t="e">
        <f t="shared" si="9"/>
        <v>#DIV/0!</v>
      </c>
    </row>
    <row r="62" spans="1:11" x14ac:dyDescent="0.3">
      <c r="A62" s="56">
        <v>9</v>
      </c>
      <c r="B62" s="57">
        <f>'Antworten Kurzcheck'!K70</f>
        <v>0</v>
      </c>
      <c r="C62" s="57">
        <f>'Antworten Kurzcheck'!K71</f>
        <v>0</v>
      </c>
      <c r="D62" s="57">
        <f>'Antworten Kurzcheck'!K72</f>
        <v>0</v>
      </c>
      <c r="E62" s="48">
        <f t="shared" si="5"/>
        <v>0</v>
      </c>
      <c r="G62" s="56">
        <v>9</v>
      </c>
      <c r="H62" s="57" t="e">
        <f t="shared" si="6"/>
        <v>#DIV/0!</v>
      </c>
      <c r="I62" s="57" t="e">
        <f t="shared" si="7"/>
        <v>#DIV/0!</v>
      </c>
      <c r="J62" s="57" t="e">
        <f t="shared" si="8"/>
        <v>#DIV/0!</v>
      </c>
      <c r="K62" s="55" t="e">
        <f t="shared" si="9"/>
        <v>#DIV/0!</v>
      </c>
    </row>
    <row r="63" spans="1:11" x14ac:dyDescent="0.3">
      <c r="A63" s="56">
        <v>10</v>
      </c>
      <c r="B63" s="57">
        <f>'Antworten Kurzcheck'!L70</f>
        <v>0</v>
      </c>
      <c r="C63" s="57">
        <f>'Antworten Kurzcheck'!L71</f>
        <v>0</v>
      </c>
      <c r="D63" s="57">
        <f>'Antworten Kurzcheck'!L72</f>
        <v>0</v>
      </c>
      <c r="E63" s="48">
        <f t="shared" si="5"/>
        <v>0</v>
      </c>
      <c r="G63" s="56">
        <v>10</v>
      </c>
      <c r="H63" s="57" t="e">
        <f t="shared" si="6"/>
        <v>#DIV/0!</v>
      </c>
      <c r="I63" s="57" t="e">
        <f t="shared" si="7"/>
        <v>#DIV/0!</v>
      </c>
      <c r="J63" s="57" t="e">
        <f t="shared" si="8"/>
        <v>#DIV/0!</v>
      </c>
      <c r="K63" s="55" t="e">
        <f t="shared" si="9"/>
        <v>#DIV/0!</v>
      </c>
    </row>
    <row r="64" spans="1:11" x14ac:dyDescent="0.3">
      <c r="A64" s="56">
        <v>11</v>
      </c>
      <c r="B64" s="57">
        <f>'Antworten Kurzcheck'!M70</f>
        <v>0</v>
      </c>
      <c r="C64" s="57">
        <f>'Antworten Kurzcheck'!M71</f>
        <v>0</v>
      </c>
      <c r="D64" s="57">
        <f>'Antworten Kurzcheck'!M72</f>
        <v>0</v>
      </c>
      <c r="E64" s="48">
        <f t="shared" si="5"/>
        <v>0</v>
      </c>
      <c r="G64" s="56">
        <v>11</v>
      </c>
      <c r="H64" s="57" t="e">
        <f t="shared" si="6"/>
        <v>#DIV/0!</v>
      </c>
      <c r="I64" s="57" t="e">
        <f t="shared" si="7"/>
        <v>#DIV/0!</v>
      </c>
      <c r="J64" s="57" t="e">
        <f t="shared" si="8"/>
        <v>#DIV/0!</v>
      </c>
      <c r="K64" s="55" t="e">
        <f t="shared" si="9"/>
        <v>#DIV/0!</v>
      </c>
    </row>
    <row r="65" spans="1:11" x14ac:dyDescent="0.3">
      <c r="A65" s="56">
        <v>12</v>
      </c>
      <c r="B65" s="57">
        <f>'Antworten Kurzcheck'!N70</f>
        <v>0</v>
      </c>
      <c r="C65" s="57">
        <f>'Antworten Kurzcheck'!N71</f>
        <v>0</v>
      </c>
      <c r="D65" s="57">
        <f>'Antworten Kurzcheck'!N72</f>
        <v>0</v>
      </c>
      <c r="E65" s="48">
        <f t="shared" si="5"/>
        <v>0</v>
      </c>
      <c r="G65" s="56">
        <v>12</v>
      </c>
      <c r="H65" s="57" t="e">
        <f>(B65*100)/E65</f>
        <v>#DIV/0!</v>
      </c>
      <c r="I65" s="57" t="e">
        <f>(C65*100)/E65</f>
        <v>#DIV/0!</v>
      </c>
      <c r="J65" s="57" t="e">
        <f t="shared" si="8"/>
        <v>#DIV/0!</v>
      </c>
      <c r="K65" s="55" t="e">
        <f t="shared" si="9"/>
        <v>#DIV/0!</v>
      </c>
    </row>
    <row r="66" spans="1:11" x14ac:dyDescent="0.3">
      <c r="A66" s="56">
        <v>13</v>
      </c>
      <c r="B66" s="57">
        <f>'Antworten Kurzcheck'!O70</f>
        <v>0</v>
      </c>
      <c r="C66" s="57">
        <f>'Antworten Kurzcheck'!O71</f>
        <v>0</v>
      </c>
      <c r="D66" s="57">
        <f>'Antworten Kurzcheck'!O72</f>
        <v>0</v>
      </c>
      <c r="E66" s="48">
        <f t="shared" si="5"/>
        <v>0</v>
      </c>
      <c r="G66" s="56">
        <v>13</v>
      </c>
      <c r="H66" s="57" t="e">
        <f t="shared" ref="H66" si="10">(B66*100)/E66</f>
        <v>#DIV/0!</v>
      </c>
      <c r="I66" s="57" t="e">
        <f t="shared" ref="I66" si="11">(C66*100)/E66</f>
        <v>#DIV/0!</v>
      </c>
      <c r="J66" s="57" t="e">
        <f t="shared" si="8"/>
        <v>#DIV/0!</v>
      </c>
      <c r="K66" s="55" t="e">
        <f t="shared" si="9"/>
        <v>#DIV/0!</v>
      </c>
    </row>
    <row r="101" spans="1:11" ht="15.5" x14ac:dyDescent="0.35">
      <c r="A101" s="112" t="s">
        <v>49</v>
      </c>
    </row>
    <row r="103" spans="1:11" ht="14.5" x14ac:dyDescent="0.35">
      <c r="A103" s="113" t="s">
        <v>50</v>
      </c>
      <c r="G103" s="113" t="s">
        <v>54</v>
      </c>
    </row>
    <row r="104" spans="1:11" ht="28" x14ac:dyDescent="0.3">
      <c r="A104" s="49" t="s">
        <v>0</v>
      </c>
      <c r="B104" s="50" t="s">
        <v>3</v>
      </c>
      <c r="C104" s="51" t="s">
        <v>1</v>
      </c>
      <c r="D104" s="50" t="s">
        <v>2</v>
      </c>
      <c r="G104" s="49" t="s">
        <v>0</v>
      </c>
      <c r="H104" s="50" t="s">
        <v>3</v>
      </c>
      <c r="I104" s="51" t="s">
        <v>1</v>
      </c>
      <c r="J104" s="50" t="s">
        <v>2</v>
      </c>
    </row>
    <row r="105" spans="1:11" x14ac:dyDescent="0.3">
      <c r="A105" s="52">
        <v>1</v>
      </c>
      <c r="B105" s="53">
        <f t="shared" ref="B105:D117" si="12">B5-B54</f>
        <v>0</v>
      </c>
      <c r="C105" s="53">
        <f t="shared" si="12"/>
        <v>0</v>
      </c>
      <c r="D105" s="53">
        <f t="shared" si="12"/>
        <v>0</v>
      </c>
      <c r="E105" s="48">
        <f>SUM(B105:D105)</f>
        <v>0</v>
      </c>
      <c r="G105" s="52">
        <v>1</v>
      </c>
      <c r="H105" s="53" t="e">
        <f>(B105*100)/E105</f>
        <v>#DIV/0!</v>
      </c>
      <c r="I105" s="53" t="e">
        <f>(C105*100)/E105</f>
        <v>#DIV/0!</v>
      </c>
      <c r="J105" s="53" t="e">
        <f>(D105*100)/E105</f>
        <v>#DIV/0!</v>
      </c>
      <c r="K105" s="55" t="e">
        <f>SUM(H105:J105)</f>
        <v>#DIV/0!</v>
      </c>
    </row>
    <row r="106" spans="1:11" x14ac:dyDescent="0.3">
      <c r="A106" s="56">
        <v>2</v>
      </c>
      <c r="B106" s="57">
        <f t="shared" si="12"/>
        <v>0</v>
      </c>
      <c r="C106" s="57">
        <f t="shared" si="12"/>
        <v>0</v>
      </c>
      <c r="D106" s="57">
        <f t="shared" si="12"/>
        <v>0</v>
      </c>
      <c r="E106" s="48">
        <f t="shared" ref="E106:E117" si="13">SUM(B106:D106)</f>
        <v>0</v>
      </c>
      <c r="G106" s="56">
        <v>2</v>
      </c>
      <c r="H106" s="57" t="e">
        <f t="shared" ref="H106:H115" si="14">(B106*100)/E106</f>
        <v>#DIV/0!</v>
      </c>
      <c r="I106" s="57" t="e">
        <f t="shared" ref="I106:I115" si="15">(C106*100)/E106</f>
        <v>#DIV/0!</v>
      </c>
      <c r="J106" s="57" t="e">
        <f t="shared" ref="J106:J117" si="16">(D106*100)/E106</f>
        <v>#DIV/0!</v>
      </c>
      <c r="K106" s="55" t="e">
        <f t="shared" ref="K106:K117" si="17">SUM(H106:J106)</f>
        <v>#DIV/0!</v>
      </c>
    </row>
    <row r="107" spans="1:11" x14ac:dyDescent="0.3">
      <c r="A107" s="56">
        <v>3</v>
      </c>
      <c r="B107" s="57">
        <f t="shared" si="12"/>
        <v>0</v>
      </c>
      <c r="C107" s="57">
        <f t="shared" si="12"/>
        <v>0</v>
      </c>
      <c r="D107" s="57">
        <f t="shared" si="12"/>
        <v>0</v>
      </c>
      <c r="E107" s="48">
        <f t="shared" si="13"/>
        <v>0</v>
      </c>
      <c r="G107" s="56">
        <v>3</v>
      </c>
      <c r="H107" s="57" t="e">
        <f t="shared" si="14"/>
        <v>#DIV/0!</v>
      </c>
      <c r="I107" s="57" t="e">
        <f t="shared" si="15"/>
        <v>#DIV/0!</v>
      </c>
      <c r="J107" s="57" t="e">
        <f t="shared" si="16"/>
        <v>#DIV/0!</v>
      </c>
      <c r="K107" s="55" t="e">
        <f t="shared" si="17"/>
        <v>#DIV/0!</v>
      </c>
    </row>
    <row r="108" spans="1:11" x14ac:dyDescent="0.3">
      <c r="A108" s="56">
        <v>4</v>
      </c>
      <c r="B108" s="57">
        <f t="shared" si="12"/>
        <v>0</v>
      </c>
      <c r="C108" s="57">
        <f t="shared" si="12"/>
        <v>0</v>
      </c>
      <c r="D108" s="57">
        <f t="shared" si="12"/>
        <v>0</v>
      </c>
      <c r="E108" s="48">
        <f t="shared" si="13"/>
        <v>0</v>
      </c>
      <c r="G108" s="56">
        <v>4</v>
      </c>
      <c r="H108" s="57" t="e">
        <f t="shared" si="14"/>
        <v>#DIV/0!</v>
      </c>
      <c r="I108" s="57" t="e">
        <f t="shared" si="15"/>
        <v>#DIV/0!</v>
      </c>
      <c r="J108" s="57" t="e">
        <f t="shared" si="16"/>
        <v>#DIV/0!</v>
      </c>
      <c r="K108" s="55" t="e">
        <f t="shared" si="17"/>
        <v>#DIV/0!</v>
      </c>
    </row>
    <row r="109" spans="1:11" x14ac:dyDescent="0.3">
      <c r="A109" s="56">
        <v>5</v>
      </c>
      <c r="B109" s="57">
        <f t="shared" si="12"/>
        <v>0</v>
      </c>
      <c r="C109" s="57">
        <f t="shared" si="12"/>
        <v>0</v>
      </c>
      <c r="D109" s="57">
        <f t="shared" si="12"/>
        <v>0</v>
      </c>
      <c r="E109" s="48">
        <f t="shared" si="13"/>
        <v>0</v>
      </c>
      <c r="G109" s="56">
        <v>5</v>
      </c>
      <c r="H109" s="57" t="e">
        <f t="shared" si="14"/>
        <v>#DIV/0!</v>
      </c>
      <c r="I109" s="57" t="e">
        <f t="shared" si="15"/>
        <v>#DIV/0!</v>
      </c>
      <c r="J109" s="57" t="e">
        <f t="shared" si="16"/>
        <v>#DIV/0!</v>
      </c>
      <c r="K109" s="55" t="e">
        <f t="shared" si="17"/>
        <v>#DIV/0!</v>
      </c>
    </row>
    <row r="110" spans="1:11" x14ac:dyDescent="0.3">
      <c r="A110" s="56">
        <v>6</v>
      </c>
      <c r="B110" s="57">
        <f t="shared" si="12"/>
        <v>0</v>
      </c>
      <c r="C110" s="57">
        <f t="shared" si="12"/>
        <v>0</v>
      </c>
      <c r="D110" s="57">
        <f t="shared" si="12"/>
        <v>0</v>
      </c>
      <c r="E110" s="48">
        <f t="shared" si="13"/>
        <v>0</v>
      </c>
      <c r="G110" s="56">
        <v>6</v>
      </c>
      <c r="H110" s="57" t="e">
        <f t="shared" si="14"/>
        <v>#DIV/0!</v>
      </c>
      <c r="I110" s="57" t="e">
        <f t="shared" si="15"/>
        <v>#DIV/0!</v>
      </c>
      <c r="J110" s="57" t="e">
        <f t="shared" si="16"/>
        <v>#DIV/0!</v>
      </c>
      <c r="K110" s="55" t="e">
        <f t="shared" si="17"/>
        <v>#DIV/0!</v>
      </c>
    </row>
    <row r="111" spans="1:11" x14ac:dyDescent="0.3">
      <c r="A111" s="56">
        <v>7</v>
      </c>
      <c r="B111" s="57">
        <f t="shared" si="12"/>
        <v>0</v>
      </c>
      <c r="C111" s="57">
        <f t="shared" si="12"/>
        <v>0</v>
      </c>
      <c r="D111" s="57">
        <f t="shared" si="12"/>
        <v>0</v>
      </c>
      <c r="E111" s="48">
        <f t="shared" si="13"/>
        <v>0</v>
      </c>
      <c r="G111" s="56">
        <v>7</v>
      </c>
      <c r="H111" s="57" t="e">
        <f t="shared" si="14"/>
        <v>#DIV/0!</v>
      </c>
      <c r="I111" s="57" t="e">
        <f t="shared" si="15"/>
        <v>#DIV/0!</v>
      </c>
      <c r="J111" s="57" t="e">
        <f t="shared" si="16"/>
        <v>#DIV/0!</v>
      </c>
      <c r="K111" s="55" t="e">
        <f t="shared" si="17"/>
        <v>#DIV/0!</v>
      </c>
    </row>
    <row r="112" spans="1:11" x14ac:dyDescent="0.3">
      <c r="A112" s="56">
        <v>8</v>
      </c>
      <c r="B112" s="57">
        <f t="shared" si="12"/>
        <v>0</v>
      </c>
      <c r="C112" s="57">
        <f t="shared" si="12"/>
        <v>0</v>
      </c>
      <c r="D112" s="57">
        <f t="shared" si="12"/>
        <v>0</v>
      </c>
      <c r="E112" s="48">
        <f t="shared" si="13"/>
        <v>0</v>
      </c>
      <c r="G112" s="56">
        <v>8</v>
      </c>
      <c r="H112" s="57" t="e">
        <f t="shared" si="14"/>
        <v>#DIV/0!</v>
      </c>
      <c r="I112" s="57" t="e">
        <f t="shared" si="15"/>
        <v>#DIV/0!</v>
      </c>
      <c r="J112" s="57" t="e">
        <f t="shared" si="16"/>
        <v>#DIV/0!</v>
      </c>
      <c r="K112" s="55" t="e">
        <f t="shared" si="17"/>
        <v>#DIV/0!</v>
      </c>
    </row>
    <row r="113" spans="1:11" x14ac:dyDescent="0.3">
      <c r="A113" s="56">
        <v>9</v>
      </c>
      <c r="B113" s="57">
        <f t="shared" si="12"/>
        <v>0</v>
      </c>
      <c r="C113" s="57">
        <f t="shared" si="12"/>
        <v>0</v>
      </c>
      <c r="D113" s="57">
        <f t="shared" si="12"/>
        <v>0</v>
      </c>
      <c r="E113" s="48">
        <f t="shared" si="13"/>
        <v>0</v>
      </c>
      <c r="G113" s="56">
        <v>9</v>
      </c>
      <c r="H113" s="57" t="e">
        <f t="shared" si="14"/>
        <v>#DIV/0!</v>
      </c>
      <c r="I113" s="57" t="e">
        <f t="shared" si="15"/>
        <v>#DIV/0!</v>
      </c>
      <c r="J113" s="57" t="e">
        <f t="shared" si="16"/>
        <v>#DIV/0!</v>
      </c>
      <c r="K113" s="55" t="e">
        <f t="shared" si="17"/>
        <v>#DIV/0!</v>
      </c>
    </row>
    <row r="114" spans="1:11" x14ac:dyDescent="0.3">
      <c r="A114" s="56">
        <v>10</v>
      </c>
      <c r="B114" s="57">
        <f t="shared" si="12"/>
        <v>0</v>
      </c>
      <c r="C114" s="57">
        <f t="shared" si="12"/>
        <v>0</v>
      </c>
      <c r="D114" s="57">
        <f t="shared" si="12"/>
        <v>0</v>
      </c>
      <c r="E114" s="48">
        <f t="shared" si="13"/>
        <v>0</v>
      </c>
      <c r="G114" s="56">
        <v>10</v>
      </c>
      <c r="H114" s="57" t="e">
        <f t="shared" si="14"/>
        <v>#DIV/0!</v>
      </c>
      <c r="I114" s="57" t="e">
        <f t="shared" si="15"/>
        <v>#DIV/0!</v>
      </c>
      <c r="J114" s="57" t="e">
        <f t="shared" si="16"/>
        <v>#DIV/0!</v>
      </c>
      <c r="K114" s="55" t="e">
        <f t="shared" si="17"/>
        <v>#DIV/0!</v>
      </c>
    </row>
    <row r="115" spans="1:11" x14ac:dyDescent="0.3">
      <c r="A115" s="56">
        <v>11</v>
      </c>
      <c r="B115" s="57">
        <f t="shared" si="12"/>
        <v>0</v>
      </c>
      <c r="C115" s="57">
        <f t="shared" si="12"/>
        <v>0</v>
      </c>
      <c r="D115" s="57">
        <f t="shared" si="12"/>
        <v>0</v>
      </c>
      <c r="E115" s="48">
        <f t="shared" si="13"/>
        <v>0</v>
      </c>
      <c r="G115" s="56">
        <v>11</v>
      </c>
      <c r="H115" s="57" t="e">
        <f t="shared" si="14"/>
        <v>#DIV/0!</v>
      </c>
      <c r="I115" s="57" t="e">
        <f t="shared" si="15"/>
        <v>#DIV/0!</v>
      </c>
      <c r="J115" s="57" t="e">
        <f t="shared" si="16"/>
        <v>#DIV/0!</v>
      </c>
      <c r="K115" s="55" t="e">
        <f t="shared" si="17"/>
        <v>#DIV/0!</v>
      </c>
    </row>
    <row r="116" spans="1:11" x14ac:dyDescent="0.3">
      <c r="A116" s="56">
        <v>12</v>
      </c>
      <c r="B116" s="57">
        <f t="shared" si="12"/>
        <v>0</v>
      </c>
      <c r="C116" s="57">
        <f t="shared" si="12"/>
        <v>0</v>
      </c>
      <c r="D116" s="57">
        <f t="shared" si="12"/>
        <v>0</v>
      </c>
      <c r="E116" s="48">
        <f t="shared" si="13"/>
        <v>0</v>
      </c>
      <c r="G116" s="56">
        <v>12</v>
      </c>
      <c r="H116" s="57" t="e">
        <f>(B116*100)/E116</f>
        <v>#DIV/0!</v>
      </c>
      <c r="I116" s="57" t="e">
        <f>(C116*100)/E116</f>
        <v>#DIV/0!</v>
      </c>
      <c r="J116" s="57" t="e">
        <f t="shared" si="16"/>
        <v>#DIV/0!</v>
      </c>
      <c r="K116" s="55" t="e">
        <f t="shared" si="17"/>
        <v>#DIV/0!</v>
      </c>
    </row>
    <row r="117" spans="1:11" x14ac:dyDescent="0.3">
      <c r="A117" s="56">
        <v>13</v>
      </c>
      <c r="B117" s="57">
        <f t="shared" si="12"/>
        <v>0</v>
      </c>
      <c r="C117" s="57">
        <f t="shared" si="12"/>
        <v>0</v>
      </c>
      <c r="D117" s="57">
        <f t="shared" si="12"/>
        <v>0</v>
      </c>
      <c r="E117" s="48">
        <f t="shared" si="13"/>
        <v>0</v>
      </c>
      <c r="G117" s="56">
        <v>13</v>
      </c>
      <c r="H117" s="57" t="e">
        <f t="shared" ref="H117" si="18">(B117*100)/E117</f>
        <v>#DIV/0!</v>
      </c>
      <c r="I117" s="57" t="e">
        <f t="shared" ref="I117" si="19">(C117*100)/E117</f>
        <v>#DIV/0!</v>
      </c>
      <c r="J117" s="57" t="e">
        <f t="shared" si="16"/>
        <v>#DIV/0!</v>
      </c>
      <c r="K117" s="55" t="e">
        <f t="shared" si="17"/>
        <v>#DIV/0!</v>
      </c>
    </row>
    <row r="151" spans="1:8" x14ac:dyDescent="0.3">
      <c r="A151" s="1" t="s">
        <v>20</v>
      </c>
    </row>
    <row r="153" spans="1:8" s="62" customFormat="1" ht="36" customHeight="1" x14ac:dyDescent="0.3">
      <c r="A153" s="49" t="s">
        <v>47</v>
      </c>
      <c r="B153" s="50" t="s">
        <v>6</v>
      </c>
      <c r="C153" s="50" t="s">
        <v>7</v>
      </c>
      <c r="D153" s="50" t="s">
        <v>10</v>
      </c>
      <c r="E153" s="50" t="s">
        <v>11</v>
      </c>
      <c r="F153" s="50" t="s">
        <v>8</v>
      </c>
      <c r="G153" s="50" t="s">
        <v>9</v>
      </c>
    </row>
    <row r="154" spans="1:8" x14ac:dyDescent="0.3">
      <c r="A154" s="52">
        <v>1</v>
      </c>
      <c r="B154" s="53">
        <f t="shared" ref="B154:B166" si="20">B54</f>
        <v>0</v>
      </c>
      <c r="C154" s="53">
        <f t="shared" ref="C154:C166" si="21">B5-B54</f>
        <v>0</v>
      </c>
      <c r="D154" s="53">
        <f t="shared" ref="D154:D166" si="22">C54</f>
        <v>0</v>
      </c>
      <c r="E154" s="53">
        <f t="shared" ref="E154:E166" si="23">C5-C54</f>
        <v>0</v>
      </c>
      <c r="F154" s="53">
        <f t="shared" ref="F154:F166" si="24">D54</f>
        <v>0</v>
      </c>
      <c r="G154" s="53">
        <f t="shared" ref="G154:G166" si="25">D5-D54</f>
        <v>0</v>
      </c>
      <c r="H154" s="48">
        <f>SUM(B154:G154)</f>
        <v>0</v>
      </c>
    </row>
    <row r="155" spans="1:8" x14ac:dyDescent="0.3">
      <c r="A155" s="56">
        <v>2</v>
      </c>
      <c r="B155" s="57">
        <f t="shared" si="20"/>
        <v>0</v>
      </c>
      <c r="C155" s="57">
        <f t="shared" si="21"/>
        <v>0</v>
      </c>
      <c r="D155" s="57">
        <f t="shared" si="22"/>
        <v>0</v>
      </c>
      <c r="E155" s="57">
        <f t="shared" si="23"/>
        <v>0</v>
      </c>
      <c r="F155" s="57">
        <f t="shared" si="24"/>
        <v>0</v>
      </c>
      <c r="G155" s="57">
        <f t="shared" si="25"/>
        <v>0</v>
      </c>
      <c r="H155" s="48">
        <f t="shared" ref="H155:H165" si="26">SUM(B155:G155)</f>
        <v>0</v>
      </c>
    </row>
    <row r="156" spans="1:8" x14ac:dyDescent="0.3">
      <c r="A156" s="56">
        <v>3</v>
      </c>
      <c r="B156" s="57">
        <f t="shared" si="20"/>
        <v>0</v>
      </c>
      <c r="C156" s="57">
        <f t="shared" si="21"/>
        <v>0</v>
      </c>
      <c r="D156" s="57">
        <f t="shared" si="22"/>
        <v>0</v>
      </c>
      <c r="E156" s="57">
        <f t="shared" si="23"/>
        <v>0</v>
      </c>
      <c r="F156" s="57">
        <f t="shared" si="24"/>
        <v>0</v>
      </c>
      <c r="G156" s="57">
        <f t="shared" si="25"/>
        <v>0</v>
      </c>
      <c r="H156" s="48">
        <f t="shared" si="26"/>
        <v>0</v>
      </c>
    </row>
    <row r="157" spans="1:8" x14ac:dyDescent="0.3">
      <c r="A157" s="56">
        <v>4</v>
      </c>
      <c r="B157" s="57">
        <f t="shared" si="20"/>
        <v>0</v>
      </c>
      <c r="C157" s="57">
        <f t="shared" si="21"/>
        <v>0</v>
      </c>
      <c r="D157" s="57">
        <f t="shared" si="22"/>
        <v>0</v>
      </c>
      <c r="E157" s="57">
        <f t="shared" si="23"/>
        <v>0</v>
      </c>
      <c r="F157" s="57">
        <f t="shared" si="24"/>
        <v>0</v>
      </c>
      <c r="G157" s="57">
        <f t="shared" si="25"/>
        <v>0</v>
      </c>
      <c r="H157" s="48">
        <f t="shared" si="26"/>
        <v>0</v>
      </c>
    </row>
    <row r="158" spans="1:8" x14ac:dyDescent="0.3">
      <c r="A158" s="56">
        <v>5</v>
      </c>
      <c r="B158" s="57">
        <f t="shared" si="20"/>
        <v>0</v>
      </c>
      <c r="C158" s="57">
        <f t="shared" si="21"/>
        <v>0</v>
      </c>
      <c r="D158" s="57">
        <f t="shared" si="22"/>
        <v>0</v>
      </c>
      <c r="E158" s="57">
        <f t="shared" si="23"/>
        <v>0</v>
      </c>
      <c r="F158" s="57">
        <f t="shared" si="24"/>
        <v>0</v>
      </c>
      <c r="G158" s="57">
        <f t="shared" si="25"/>
        <v>0</v>
      </c>
      <c r="H158" s="48">
        <f t="shared" si="26"/>
        <v>0</v>
      </c>
    </row>
    <row r="159" spans="1:8" x14ac:dyDescent="0.3">
      <c r="A159" s="56">
        <v>6</v>
      </c>
      <c r="B159" s="57">
        <f t="shared" si="20"/>
        <v>0</v>
      </c>
      <c r="C159" s="57">
        <f t="shared" si="21"/>
        <v>0</v>
      </c>
      <c r="D159" s="57">
        <f t="shared" si="22"/>
        <v>0</v>
      </c>
      <c r="E159" s="57">
        <f t="shared" si="23"/>
        <v>0</v>
      </c>
      <c r="F159" s="57">
        <f t="shared" si="24"/>
        <v>0</v>
      </c>
      <c r="G159" s="57">
        <f t="shared" si="25"/>
        <v>0</v>
      </c>
      <c r="H159" s="48">
        <f t="shared" si="26"/>
        <v>0</v>
      </c>
    </row>
    <row r="160" spans="1:8" x14ac:dyDescent="0.3">
      <c r="A160" s="56">
        <v>7</v>
      </c>
      <c r="B160" s="57">
        <f t="shared" si="20"/>
        <v>0</v>
      </c>
      <c r="C160" s="57">
        <f t="shared" si="21"/>
        <v>0</v>
      </c>
      <c r="D160" s="57">
        <f t="shared" si="22"/>
        <v>0</v>
      </c>
      <c r="E160" s="57">
        <f t="shared" si="23"/>
        <v>0</v>
      </c>
      <c r="F160" s="57">
        <f t="shared" si="24"/>
        <v>0</v>
      </c>
      <c r="G160" s="57">
        <f t="shared" si="25"/>
        <v>0</v>
      </c>
      <c r="H160" s="48">
        <f t="shared" si="26"/>
        <v>0</v>
      </c>
    </row>
    <row r="161" spans="1:8" x14ac:dyDescent="0.3">
      <c r="A161" s="56">
        <v>8</v>
      </c>
      <c r="B161" s="57">
        <f t="shared" si="20"/>
        <v>0</v>
      </c>
      <c r="C161" s="57">
        <f t="shared" si="21"/>
        <v>0</v>
      </c>
      <c r="D161" s="57">
        <f t="shared" si="22"/>
        <v>0</v>
      </c>
      <c r="E161" s="57">
        <f t="shared" si="23"/>
        <v>0</v>
      </c>
      <c r="F161" s="57">
        <f t="shared" si="24"/>
        <v>0</v>
      </c>
      <c r="G161" s="57">
        <f t="shared" si="25"/>
        <v>0</v>
      </c>
      <c r="H161" s="48">
        <f t="shared" si="26"/>
        <v>0</v>
      </c>
    </row>
    <row r="162" spans="1:8" x14ac:dyDescent="0.3">
      <c r="A162" s="56">
        <v>9</v>
      </c>
      <c r="B162" s="57">
        <f t="shared" si="20"/>
        <v>0</v>
      </c>
      <c r="C162" s="57">
        <f t="shared" si="21"/>
        <v>0</v>
      </c>
      <c r="D162" s="57">
        <f t="shared" si="22"/>
        <v>0</v>
      </c>
      <c r="E162" s="57">
        <f t="shared" si="23"/>
        <v>0</v>
      </c>
      <c r="F162" s="57">
        <f t="shared" si="24"/>
        <v>0</v>
      </c>
      <c r="G162" s="57">
        <f t="shared" si="25"/>
        <v>0</v>
      </c>
      <c r="H162" s="48">
        <f t="shared" si="26"/>
        <v>0</v>
      </c>
    </row>
    <row r="163" spans="1:8" x14ac:dyDescent="0.3">
      <c r="A163" s="56">
        <v>10</v>
      </c>
      <c r="B163" s="57">
        <f t="shared" si="20"/>
        <v>0</v>
      </c>
      <c r="C163" s="57">
        <f t="shared" si="21"/>
        <v>0</v>
      </c>
      <c r="D163" s="57">
        <f t="shared" si="22"/>
        <v>0</v>
      </c>
      <c r="E163" s="57">
        <f t="shared" si="23"/>
        <v>0</v>
      </c>
      <c r="F163" s="57">
        <f t="shared" si="24"/>
        <v>0</v>
      </c>
      <c r="G163" s="57">
        <f t="shared" si="25"/>
        <v>0</v>
      </c>
      <c r="H163" s="48">
        <f t="shared" si="26"/>
        <v>0</v>
      </c>
    </row>
    <row r="164" spans="1:8" x14ac:dyDescent="0.3">
      <c r="A164" s="56">
        <v>11</v>
      </c>
      <c r="B164" s="57">
        <f t="shared" si="20"/>
        <v>0</v>
      </c>
      <c r="C164" s="57">
        <f t="shared" si="21"/>
        <v>0</v>
      </c>
      <c r="D164" s="57">
        <f t="shared" si="22"/>
        <v>0</v>
      </c>
      <c r="E164" s="57">
        <f t="shared" si="23"/>
        <v>0</v>
      </c>
      <c r="F164" s="57">
        <f t="shared" si="24"/>
        <v>0</v>
      </c>
      <c r="G164" s="57">
        <f t="shared" si="25"/>
        <v>0</v>
      </c>
      <c r="H164" s="48">
        <f t="shared" si="26"/>
        <v>0</v>
      </c>
    </row>
    <row r="165" spans="1:8" x14ac:dyDescent="0.3">
      <c r="A165" s="56">
        <v>12</v>
      </c>
      <c r="B165" s="57">
        <f t="shared" si="20"/>
        <v>0</v>
      </c>
      <c r="C165" s="57">
        <f t="shared" si="21"/>
        <v>0</v>
      </c>
      <c r="D165" s="57">
        <f t="shared" si="22"/>
        <v>0</v>
      </c>
      <c r="E165" s="57">
        <f t="shared" si="23"/>
        <v>0</v>
      </c>
      <c r="F165" s="57">
        <f t="shared" si="24"/>
        <v>0</v>
      </c>
      <c r="G165" s="57">
        <f t="shared" si="25"/>
        <v>0</v>
      </c>
      <c r="H165" s="48">
        <f t="shared" si="26"/>
        <v>0</v>
      </c>
    </row>
    <row r="166" spans="1:8" x14ac:dyDescent="0.3">
      <c r="A166" s="56">
        <v>13</v>
      </c>
      <c r="B166" s="57">
        <f t="shared" si="20"/>
        <v>0</v>
      </c>
      <c r="C166" s="57">
        <f t="shared" si="21"/>
        <v>0</v>
      </c>
      <c r="D166" s="57">
        <f t="shared" si="22"/>
        <v>0</v>
      </c>
      <c r="E166" s="57">
        <f t="shared" si="23"/>
        <v>0</v>
      </c>
      <c r="F166" s="57">
        <f t="shared" si="24"/>
        <v>0</v>
      </c>
      <c r="G166" s="57">
        <f t="shared" si="25"/>
        <v>0</v>
      </c>
      <c r="H166" s="55">
        <f>SUM(B166:G166)</f>
        <v>0</v>
      </c>
    </row>
    <row r="169" spans="1:8" x14ac:dyDescent="0.3">
      <c r="A169" s="1" t="s">
        <v>19</v>
      </c>
    </row>
    <row r="171" spans="1:8" ht="70" x14ac:dyDescent="0.3">
      <c r="A171" s="49" t="s">
        <v>47</v>
      </c>
      <c r="B171" s="50" t="s">
        <v>6</v>
      </c>
      <c r="C171" s="50" t="s">
        <v>7</v>
      </c>
      <c r="D171" s="50" t="s">
        <v>10</v>
      </c>
      <c r="E171" s="50" t="s">
        <v>11</v>
      </c>
      <c r="F171" s="50" t="s">
        <v>8</v>
      </c>
      <c r="G171" s="50" t="s">
        <v>9</v>
      </c>
    </row>
    <row r="172" spans="1:8" x14ac:dyDescent="0.3">
      <c r="A172" s="52">
        <v>1</v>
      </c>
      <c r="B172" s="53" t="e">
        <f t="shared" ref="B172:B184" si="27">H54</f>
        <v>#DIV/0!</v>
      </c>
      <c r="C172" s="53" t="e">
        <f t="shared" ref="C172:C184" si="28">H105</f>
        <v>#DIV/0!</v>
      </c>
      <c r="D172" s="53" t="e">
        <f t="shared" ref="D172:D184" si="29">I54</f>
        <v>#DIV/0!</v>
      </c>
      <c r="E172" s="53" t="e">
        <f>I105</f>
        <v>#DIV/0!</v>
      </c>
      <c r="F172" s="53" t="e">
        <f>J54</f>
        <v>#DIV/0!</v>
      </c>
      <c r="G172" s="53" t="e">
        <f t="shared" ref="G172:G184" si="30">J105</f>
        <v>#DIV/0!</v>
      </c>
      <c r="H172" s="55" t="e">
        <f t="shared" ref="H172:H184" si="31">SUM(B172:G172)</f>
        <v>#DIV/0!</v>
      </c>
    </row>
    <row r="173" spans="1:8" x14ac:dyDescent="0.3">
      <c r="A173" s="56">
        <v>2</v>
      </c>
      <c r="B173" s="57" t="e">
        <f t="shared" si="27"/>
        <v>#DIV/0!</v>
      </c>
      <c r="C173" s="57" t="e">
        <f t="shared" si="28"/>
        <v>#DIV/0!</v>
      </c>
      <c r="D173" s="57" t="e">
        <f t="shared" si="29"/>
        <v>#DIV/0!</v>
      </c>
      <c r="E173" s="57" t="e">
        <f t="shared" ref="E173:E184" si="32">I106</f>
        <v>#DIV/0!</v>
      </c>
      <c r="F173" s="57" t="e">
        <f t="shared" ref="F173:F184" si="33">J55</f>
        <v>#DIV/0!</v>
      </c>
      <c r="G173" s="57" t="e">
        <f t="shared" si="30"/>
        <v>#DIV/0!</v>
      </c>
      <c r="H173" s="55" t="e">
        <f t="shared" si="31"/>
        <v>#DIV/0!</v>
      </c>
    </row>
    <row r="174" spans="1:8" x14ac:dyDescent="0.3">
      <c r="A174" s="56">
        <v>3</v>
      </c>
      <c r="B174" s="57" t="e">
        <f t="shared" si="27"/>
        <v>#DIV/0!</v>
      </c>
      <c r="C174" s="57" t="e">
        <f t="shared" si="28"/>
        <v>#DIV/0!</v>
      </c>
      <c r="D174" s="57" t="e">
        <f t="shared" si="29"/>
        <v>#DIV/0!</v>
      </c>
      <c r="E174" s="57" t="e">
        <f t="shared" si="32"/>
        <v>#DIV/0!</v>
      </c>
      <c r="F174" s="57" t="e">
        <f t="shared" si="33"/>
        <v>#DIV/0!</v>
      </c>
      <c r="G174" s="57" t="e">
        <f t="shared" si="30"/>
        <v>#DIV/0!</v>
      </c>
      <c r="H174" s="55" t="e">
        <f t="shared" si="31"/>
        <v>#DIV/0!</v>
      </c>
    </row>
    <row r="175" spans="1:8" x14ac:dyDescent="0.3">
      <c r="A175" s="56">
        <v>4</v>
      </c>
      <c r="B175" s="57" t="e">
        <f t="shared" si="27"/>
        <v>#DIV/0!</v>
      </c>
      <c r="C175" s="57" t="e">
        <f t="shared" si="28"/>
        <v>#DIV/0!</v>
      </c>
      <c r="D175" s="57" t="e">
        <f t="shared" si="29"/>
        <v>#DIV/0!</v>
      </c>
      <c r="E175" s="57" t="e">
        <f t="shared" si="32"/>
        <v>#DIV/0!</v>
      </c>
      <c r="F175" s="57" t="e">
        <f t="shared" si="33"/>
        <v>#DIV/0!</v>
      </c>
      <c r="G175" s="57" t="e">
        <f t="shared" si="30"/>
        <v>#DIV/0!</v>
      </c>
      <c r="H175" s="55" t="e">
        <f t="shared" si="31"/>
        <v>#DIV/0!</v>
      </c>
    </row>
    <row r="176" spans="1:8" x14ac:dyDescent="0.3">
      <c r="A176" s="56">
        <v>5</v>
      </c>
      <c r="B176" s="57" t="e">
        <f t="shared" si="27"/>
        <v>#DIV/0!</v>
      </c>
      <c r="C176" s="57" t="e">
        <f t="shared" si="28"/>
        <v>#DIV/0!</v>
      </c>
      <c r="D176" s="57" t="e">
        <f t="shared" si="29"/>
        <v>#DIV/0!</v>
      </c>
      <c r="E176" s="57" t="e">
        <f t="shared" si="32"/>
        <v>#DIV/0!</v>
      </c>
      <c r="F176" s="57" t="e">
        <f t="shared" si="33"/>
        <v>#DIV/0!</v>
      </c>
      <c r="G176" s="57" t="e">
        <f t="shared" si="30"/>
        <v>#DIV/0!</v>
      </c>
      <c r="H176" s="55" t="e">
        <f t="shared" si="31"/>
        <v>#DIV/0!</v>
      </c>
    </row>
    <row r="177" spans="1:8" x14ac:dyDescent="0.3">
      <c r="A177" s="56">
        <v>6</v>
      </c>
      <c r="B177" s="57" t="e">
        <f t="shared" si="27"/>
        <v>#DIV/0!</v>
      </c>
      <c r="C177" s="57" t="e">
        <f t="shared" si="28"/>
        <v>#DIV/0!</v>
      </c>
      <c r="D177" s="57" t="e">
        <f t="shared" si="29"/>
        <v>#DIV/0!</v>
      </c>
      <c r="E177" s="57" t="e">
        <f t="shared" si="32"/>
        <v>#DIV/0!</v>
      </c>
      <c r="F177" s="57" t="e">
        <f t="shared" si="33"/>
        <v>#DIV/0!</v>
      </c>
      <c r="G177" s="57" t="e">
        <f t="shared" si="30"/>
        <v>#DIV/0!</v>
      </c>
      <c r="H177" s="55" t="e">
        <f t="shared" si="31"/>
        <v>#DIV/0!</v>
      </c>
    </row>
    <row r="178" spans="1:8" x14ac:dyDescent="0.3">
      <c r="A178" s="56">
        <v>7</v>
      </c>
      <c r="B178" s="57" t="e">
        <f t="shared" si="27"/>
        <v>#DIV/0!</v>
      </c>
      <c r="C178" s="57" t="e">
        <f t="shared" si="28"/>
        <v>#DIV/0!</v>
      </c>
      <c r="D178" s="57" t="e">
        <f t="shared" si="29"/>
        <v>#DIV/0!</v>
      </c>
      <c r="E178" s="57" t="e">
        <f t="shared" si="32"/>
        <v>#DIV/0!</v>
      </c>
      <c r="F178" s="57" t="e">
        <f t="shared" si="33"/>
        <v>#DIV/0!</v>
      </c>
      <c r="G178" s="57" t="e">
        <f t="shared" si="30"/>
        <v>#DIV/0!</v>
      </c>
      <c r="H178" s="55" t="e">
        <f t="shared" si="31"/>
        <v>#DIV/0!</v>
      </c>
    </row>
    <row r="179" spans="1:8" x14ac:dyDescent="0.3">
      <c r="A179" s="56">
        <v>8</v>
      </c>
      <c r="B179" s="57" t="e">
        <f t="shared" si="27"/>
        <v>#DIV/0!</v>
      </c>
      <c r="C179" s="57" t="e">
        <f t="shared" si="28"/>
        <v>#DIV/0!</v>
      </c>
      <c r="D179" s="57" t="e">
        <f t="shared" si="29"/>
        <v>#DIV/0!</v>
      </c>
      <c r="E179" s="57" t="e">
        <f t="shared" si="32"/>
        <v>#DIV/0!</v>
      </c>
      <c r="F179" s="57" t="e">
        <f t="shared" si="33"/>
        <v>#DIV/0!</v>
      </c>
      <c r="G179" s="57" t="e">
        <f t="shared" si="30"/>
        <v>#DIV/0!</v>
      </c>
      <c r="H179" s="55" t="e">
        <f>SUM(B179:G179)</f>
        <v>#DIV/0!</v>
      </c>
    </row>
    <row r="180" spans="1:8" x14ac:dyDescent="0.3">
      <c r="A180" s="56">
        <v>9</v>
      </c>
      <c r="B180" s="57" t="e">
        <f t="shared" si="27"/>
        <v>#DIV/0!</v>
      </c>
      <c r="C180" s="57" t="e">
        <f t="shared" si="28"/>
        <v>#DIV/0!</v>
      </c>
      <c r="D180" s="57" t="e">
        <f t="shared" si="29"/>
        <v>#DIV/0!</v>
      </c>
      <c r="E180" s="57" t="e">
        <f t="shared" si="32"/>
        <v>#DIV/0!</v>
      </c>
      <c r="F180" s="57" t="e">
        <f t="shared" si="33"/>
        <v>#DIV/0!</v>
      </c>
      <c r="G180" s="57" t="e">
        <f t="shared" si="30"/>
        <v>#DIV/0!</v>
      </c>
      <c r="H180" s="55" t="e">
        <f t="shared" si="31"/>
        <v>#DIV/0!</v>
      </c>
    </row>
    <row r="181" spans="1:8" x14ac:dyDescent="0.3">
      <c r="A181" s="56">
        <v>10</v>
      </c>
      <c r="B181" s="57" t="e">
        <f t="shared" si="27"/>
        <v>#DIV/0!</v>
      </c>
      <c r="C181" s="57" t="e">
        <f t="shared" si="28"/>
        <v>#DIV/0!</v>
      </c>
      <c r="D181" s="57" t="e">
        <f t="shared" si="29"/>
        <v>#DIV/0!</v>
      </c>
      <c r="E181" s="57" t="e">
        <f t="shared" si="32"/>
        <v>#DIV/0!</v>
      </c>
      <c r="F181" s="57" t="e">
        <f t="shared" si="33"/>
        <v>#DIV/0!</v>
      </c>
      <c r="G181" s="57" t="e">
        <f t="shared" si="30"/>
        <v>#DIV/0!</v>
      </c>
      <c r="H181" s="55" t="e">
        <f t="shared" si="31"/>
        <v>#DIV/0!</v>
      </c>
    </row>
    <row r="182" spans="1:8" x14ac:dyDescent="0.3">
      <c r="A182" s="56">
        <v>11</v>
      </c>
      <c r="B182" s="57" t="e">
        <f t="shared" si="27"/>
        <v>#DIV/0!</v>
      </c>
      <c r="C182" s="57" t="e">
        <f t="shared" si="28"/>
        <v>#DIV/0!</v>
      </c>
      <c r="D182" s="57" t="e">
        <f t="shared" si="29"/>
        <v>#DIV/0!</v>
      </c>
      <c r="E182" s="57" t="e">
        <f t="shared" si="32"/>
        <v>#DIV/0!</v>
      </c>
      <c r="F182" s="57" t="e">
        <f t="shared" si="33"/>
        <v>#DIV/0!</v>
      </c>
      <c r="G182" s="57" t="e">
        <f t="shared" si="30"/>
        <v>#DIV/0!</v>
      </c>
      <c r="H182" s="55" t="e">
        <f t="shared" si="31"/>
        <v>#DIV/0!</v>
      </c>
    </row>
    <row r="183" spans="1:8" x14ac:dyDescent="0.3">
      <c r="A183" s="56">
        <v>12</v>
      </c>
      <c r="B183" s="57" t="e">
        <f t="shared" si="27"/>
        <v>#DIV/0!</v>
      </c>
      <c r="C183" s="57" t="e">
        <f t="shared" si="28"/>
        <v>#DIV/0!</v>
      </c>
      <c r="D183" s="57" t="e">
        <f t="shared" si="29"/>
        <v>#DIV/0!</v>
      </c>
      <c r="E183" s="57" t="e">
        <f t="shared" si="32"/>
        <v>#DIV/0!</v>
      </c>
      <c r="F183" s="57" t="e">
        <f t="shared" si="33"/>
        <v>#DIV/0!</v>
      </c>
      <c r="G183" s="57" t="e">
        <f t="shared" si="30"/>
        <v>#DIV/0!</v>
      </c>
      <c r="H183" s="55" t="e">
        <f t="shared" si="31"/>
        <v>#DIV/0!</v>
      </c>
    </row>
    <row r="184" spans="1:8" x14ac:dyDescent="0.3">
      <c r="A184" s="56">
        <v>13</v>
      </c>
      <c r="B184" s="57" t="e">
        <f t="shared" si="27"/>
        <v>#DIV/0!</v>
      </c>
      <c r="C184" s="57" t="e">
        <f t="shared" si="28"/>
        <v>#DIV/0!</v>
      </c>
      <c r="D184" s="57" t="e">
        <f t="shared" si="29"/>
        <v>#DIV/0!</v>
      </c>
      <c r="E184" s="57" t="e">
        <f t="shared" si="32"/>
        <v>#DIV/0!</v>
      </c>
      <c r="F184" s="57" t="e">
        <f t="shared" si="33"/>
        <v>#DIV/0!</v>
      </c>
      <c r="G184" s="57" t="e">
        <f t="shared" si="30"/>
        <v>#DIV/0!</v>
      </c>
      <c r="H184" s="55" t="e">
        <f t="shared" si="31"/>
        <v>#DIV/0!</v>
      </c>
    </row>
    <row r="231" spans="1:11" ht="15.5" x14ac:dyDescent="0.35">
      <c r="A231" s="112" t="s">
        <v>42</v>
      </c>
    </row>
    <row r="232" spans="1:11" x14ac:dyDescent="0.3">
      <c r="H232" s="47"/>
      <c r="I232" s="47"/>
      <c r="J232" s="47"/>
      <c r="K232" s="47"/>
    </row>
    <row r="233" spans="1:11" ht="14.5" x14ac:dyDescent="0.35">
      <c r="A233" s="113" t="s">
        <v>41</v>
      </c>
      <c r="H233" s="114"/>
      <c r="I233" s="47"/>
      <c r="J233" s="47"/>
      <c r="K233" s="47"/>
    </row>
    <row r="234" spans="1:11" ht="42" x14ac:dyDescent="0.3">
      <c r="A234" s="49" t="s">
        <v>47</v>
      </c>
      <c r="B234" s="84" t="s">
        <v>10</v>
      </c>
      <c r="C234" s="84" t="s">
        <v>24</v>
      </c>
      <c r="D234" s="84" t="s">
        <v>6</v>
      </c>
      <c r="E234" s="84" t="s">
        <v>7</v>
      </c>
      <c r="F234" s="62"/>
      <c r="G234" s="62"/>
      <c r="H234" s="115"/>
      <c r="I234" s="116"/>
      <c r="J234" s="116"/>
      <c r="K234" s="117"/>
    </row>
    <row r="235" spans="1:11" x14ac:dyDescent="0.3">
      <c r="A235" s="52">
        <v>1</v>
      </c>
      <c r="B235" s="85">
        <f t="shared" ref="B235:C247" si="34">D154+F154</f>
        <v>0</v>
      </c>
      <c r="C235" s="85">
        <f t="shared" si="34"/>
        <v>0</v>
      </c>
      <c r="D235" s="85">
        <f t="shared" ref="D235:E247" si="35">B154</f>
        <v>0</v>
      </c>
      <c r="E235" s="85">
        <f t="shared" si="35"/>
        <v>0</v>
      </c>
      <c r="F235" s="55"/>
      <c r="G235" s="78">
        <f>SUM(B235:F235)</f>
        <v>0</v>
      </c>
      <c r="H235" s="118"/>
      <c r="I235" s="119"/>
      <c r="J235" s="119"/>
      <c r="K235" s="60"/>
    </row>
    <row r="236" spans="1:11" x14ac:dyDescent="0.3">
      <c r="A236" s="56">
        <v>2</v>
      </c>
      <c r="B236" s="86">
        <f t="shared" si="34"/>
        <v>0</v>
      </c>
      <c r="C236" s="86">
        <f t="shared" si="34"/>
        <v>0</v>
      </c>
      <c r="D236" s="86">
        <f t="shared" si="35"/>
        <v>0</v>
      </c>
      <c r="E236" s="86">
        <f t="shared" si="35"/>
        <v>0</v>
      </c>
      <c r="F236" s="55"/>
      <c r="G236" s="78">
        <f t="shared" ref="G236:G247" si="36">SUM(B236:F236)</f>
        <v>0</v>
      </c>
      <c r="H236" s="118"/>
      <c r="I236" s="119"/>
      <c r="J236" s="119"/>
      <c r="K236" s="60"/>
    </row>
    <row r="237" spans="1:11" x14ac:dyDescent="0.3">
      <c r="A237" s="56">
        <v>3</v>
      </c>
      <c r="B237" s="86">
        <f t="shared" si="34"/>
        <v>0</v>
      </c>
      <c r="C237" s="86">
        <f t="shared" si="34"/>
        <v>0</v>
      </c>
      <c r="D237" s="86">
        <f t="shared" si="35"/>
        <v>0</v>
      </c>
      <c r="E237" s="86">
        <f t="shared" si="35"/>
        <v>0</v>
      </c>
      <c r="F237" s="55"/>
      <c r="G237" s="78">
        <f>SUM(B237:F237)</f>
        <v>0</v>
      </c>
      <c r="H237" s="118"/>
      <c r="I237" s="119"/>
      <c r="J237" s="119"/>
      <c r="K237" s="60"/>
    </row>
    <row r="238" spans="1:11" x14ac:dyDescent="0.3">
      <c r="A238" s="56">
        <v>4</v>
      </c>
      <c r="B238" s="86">
        <f t="shared" si="34"/>
        <v>0</v>
      </c>
      <c r="C238" s="86">
        <f t="shared" si="34"/>
        <v>0</v>
      </c>
      <c r="D238" s="86">
        <f t="shared" si="35"/>
        <v>0</v>
      </c>
      <c r="E238" s="86">
        <f t="shared" si="35"/>
        <v>0</v>
      </c>
      <c r="F238" s="55"/>
      <c r="G238" s="78">
        <f t="shared" si="36"/>
        <v>0</v>
      </c>
      <c r="H238" s="118"/>
      <c r="I238" s="119"/>
      <c r="J238" s="119"/>
      <c r="K238" s="60"/>
    </row>
    <row r="239" spans="1:11" x14ac:dyDescent="0.3">
      <c r="A239" s="56">
        <v>5</v>
      </c>
      <c r="B239" s="86">
        <f t="shared" si="34"/>
        <v>0</v>
      </c>
      <c r="C239" s="86">
        <f t="shared" si="34"/>
        <v>0</v>
      </c>
      <c r="D239" s="86">
        <f t="shared" si="35"/>
        <v>0</v>
      </c>
      <c r="E239" s="86">
        <f t="shared" si="35"/>
        <v>0</v>
      </c>
      <c r="F239" s="55"/>
      <c r="G239" s="78">
        <f t="shared" si="36"/>
        <v>0</v>
      </c>
      <c r="H239" s="118"/>
      <c r="I239" s="119"/>
      <c r="J239" s="119"/>
      <c r="K239" s="60"/>
    </row>
    <row r="240" spans="1:11" x14ac:dyDescent="0.3">
      <c r="A240" s="56">
        <v>6</v>
      </c>
      <c r="B240" s="86">
        <f t="shared" si="34"/>
        <v>0</v>
      </c>
      <c r="C240" s="86">
        <f t="shared" si="34"/>
        <v>0</v>
      </c>
      <c r="D240" s="86">
        <f t="shared" si="35"/>
        <v>0</v>
      </c>
      <c r="E240" s="86">
        <f t="shared" si="35"/>
        <v>0</v>
      </c>
      <c r="F240" s="55"/>
      <c r="G240" s="78">
        <f t="shared" si="36"/>
        <v>0</v>
      </c>
      <c r="H240" s="118"/>
      <c r="I240" s="119"/>
      <c r="J240" s="119"/>
      <c r="K240" s="60"/>
    </row>
    <row r="241" spans="1:11" x14ac:dyDescent="0.3">
      <c r="A241" s="56">
        <v>7</v>
      </c>
      <c r="B241" s="86">
        <f t="shared" si="34"/>
        <v>0</v>
      </c>
      <c r="C241" s="86">
        <f t="shared" si="34"/>
        <v>0</v>
      </c>
      <c r="D241" s="86">
        <f t="shared" si="35"/>
        <v>0</v>
      </c>
      <c r="E241" s="86">
        <f t="shared" si="35"/>
        <v>0</v>
      </c>
      <c r="F241" s="55"/>
      <c r="G241" s="78">
        <f t="shared" si="36"/>
        <v>0</v>
      </c>
      <c r="H241" s="118"/>
      <c r="I241" s="119"/>
      <c r="J241" s="119"/>
      <c r="K241" s="60"/>
    </row>
    <row r="242" spans="1:11" x14ac:dyDescent="0.3">
      <c r="A242" s="56">
        <v>8</v>
      </c>
      <c r="B242" s="86">
        <f t="shared" si="34"/>
        <v>0</v>
      </c>
      <c r="C242" s="86">
        <f t="shared" si="34"/>
        <v>0</v>
      </c>
      <c r="D242" s="86">
        <f t="shared" si="35"/>
        <v>0</v>
      </c>
      <c r="E242" s="86">
        <f t="shared" si="35"/>
        <v>0</v>
      </c>
      <c r="F242" s="55"/>
      <c r="G242" s="78">
        <f t="shared" si="36"/>
        <v>0</v>
      </c>
      <c r="H242" s="118"/>
      <c r="I242" s="119"/>
      <c r="J242" s="119"/>
      <c r="K242" s="60"/>
    </row>
    <row r="243" spans="1:11" x14ac:dyDescent="0.3">
      <c r="A243" s="56">
        <v>9</v>
      </c>
      <c r="B243" s="86">
        <f t="shared" si="34"/>
        <v>0</v>
      </c>
      <c r="C243" s="86">
        <f t="shared" si="34"/>
        <v>0</v>
      </c>
      <c r="D243" s="86">
        <f t="shared" si="35"/>
        <v>0</v>
      </c>
      <c r="E243" s="86">
        <f t="shared" si="35"/>
        <v>0</v>
      </c>
      <c r="F243" s="55"/>
      <c r="G243" s="78">
        <f t="shared" si="36"/>
        <v>0</v>
      </c>
      <c r="H243" s="118"/>
      <c r="I243" s="119"/>
      <c r="J243" s="119"/>
      <c r="K243" s="60"/>
    </row>
    <row r="244" spans="1:11" x14ac:dyDescent="0.3">
      <c r="A244" s="56">
        <v>10</v>
      </c>
      <c r="B244" s="86">
        <f t="shared" si="34"/>
        <v>0</v>
      </c>
      <c r="C244" s="86">
        <f t="shared" si="34"/>
        <v>0</v>
      </c>
      <c r="D244" s="86">
        <f t="shared" si="35"/>
        <v>0</v>
      </c>
      <c r="E244" s="86">
        <f t="shared" si="35"/>
        <v>0</v>
      </c>
      <c r="F244" s="55"/>
      <c r="G244" s="78">
        <f t="shared" si="36"/>
        <v>0</v>
      </c>
      <c r="H244" s="118"/>
      <c r="I244" s="119"/>
      <c r="J244" s="119"/>
      <c r="K244" s="60"/>
    </row>
    <row r="245" spans="1:11" x14ac:dyDescent="0.3">
      <c r="A245" s="56">
        <v>11</v>
      </c>
      <c r="B245" s="86">
        <f t="shared" si="34"/>
        <v>0</v>
      </c>
      <c r="C245" s="86">
        <f t="shared" si="34"/>
        <v>0</v>
      </c>
      <c r="D245" s="86">
        <f t="shared" si="35"/>
        <v>0</v>
      </c>
      <c r="E245" s="86">
        <f t="shared" si="35"/>
        <v>0</v>
      </c>
      <c r="F245" s="55"/>
      <c r="G245" s="78">
        <f t="shared" si="36"/>
        <v>0</v>
      </c>
      <c r="H245" s="118"/>
      <c r="I245" s="119"/>
      <c r="J245" s="119"/>
      <c r="K245" s="60"/>
    </row>
    <row r="246" spans="1:11" x14ac:dyDescent="0.3">
      <c r="A246" s="56">
        <v>12</v>
      </c>
      <c r="B246" s="86">
        <f t="shared" si="34"/>
        <v>0</v>
      </c>
      <c r="C246" s="86">
        <f t="shared" si="34"/>
        <v>0</v>
      </c>
      <c r="D246" s="86">
        <f t="shared" si="35"/>
        <v>0</v>
      </c>
      <c r="E246" s="86">
        <f t="shared" si="35"/>
        <v>0</v>
      </c>
      <c r="F246" s="55"/>
      <c r="G246" s="78">
        <f t="shared" si="36"/>
        <v>0</v>
      </c>
      <c r="H246" s="118"/>
      <c r="I246" s="119"/>
      <c r="J246" s="119"/>
      <c r="K246" s="60"/>
    </row>
    <row r="247" spans="1:11" x14ac:dyDescent="0.3">
      <c r="A247" s="56">
        <v>13</v>
      </c>
      <c r="B247" s="87">
        <f t="shared" si="34"/>
        <v>0</v>
      </c>
      <c r="C247" s="87">
        <f t="shared" si="34"/>
        <v>0</v>
      </c>
      <c r="D247" s="87">
        <f t="shared" si="35"/>
        <v>0</v>
      </c>
      <c r="E247" s="87">
        <f t="shared" si="35"/>
        <v>0</v>
      </c>
      <c r="F247" s="55"/>
      <c r="G247" s="78">
        <f t="shared" si="36"/>
        <v>0</v>
      </c>
      <c r="H247" s="118"/>
      <c r="I247" s="119"/>
      <c r="J247" s="119"/>
      <c r="K247" s="60"/>
    </row>
    <row r="248" spans="1:11" x14ac:dyDescent="0.3">
      <c r="B248" s="79"/>
      <c r="C248" s="79"/>
      <c r="D248" s="79"/>
      <c r="E248" s="79"/>
      <c r="G248" s="78"/>
      <c r="H248" s="47"/>
      <c r="I248" s="119"/>
      <c r="J248" s="119"/>
      <c r="K248" s="60"/>
    </row>
    <row r="249" spans="1:11" ht="15.5" x14ac:dyDescent="0.35">
      <c r="A249" s="112" t="s">
        <v>44</v>
      </c>
      <c r="B249" s="79"/>
      <c r="C249" s="79"/>
      <c r="D249" s="79"/>
      <c r="E249" s="79"/>
      <c r="G249" s="78"/>
      <c r="H249" s="47"/>
      <c r="I249" s="119"/>
      <c r="J249" s="119"/>
      <c r="K249" s="60"/>
    </row>
    <row r="250" spans="1:11" x14ac:dyDescent="0.3">
      <c r="B250" s="79"/>
      <c r="C250" s="79"/>
      <c r="D250" s="79"/>
      <c r="E250" s="79"/>
      <c r="G250" s="78"/>
      <c r="H250" s="47"/>
      <c r="I250" s="119"/>
      <c r="J250" s="119"/>
      <c r="K250" s="60"/>
    </row>
    <row r="251" spans="1:11" ht="14.5" x14ac:dyDescent="0.35">
      <c r="A251" s="113" t="s">
        <v>45</v>
      </c>
      <c r="B251" s="79"/>
      <c r="C251" s="79"/>
      <c r="D251" s="79"/>
      <c r="E251" s="79"/>
      <c r="G251" s="78"/>
      <c r="H251" s="114"/>
      <c r="I251" s="119"/>
      <c r="J251" s="119"/>
      <c r="K251" s="60"/>
    </row>
    <row r="252" spans="1:11" ht="28" x14ac:dyDescent="0.3">
      <c r="A252" s="49" t="s">
        <v>47</v>
      </c>
      <c r="B252" s="84" t="s">
        <v>25</v>
      </c>
      <c r="C252" s="84" t="s">
        <v>26</v>
      </c>
      <c r="D252" s="84" t="s">
        <v>27</v>
      </c>
      <c r="E252" s="84" t="s">
        <v>28</v>
      </c>
      <c r="F252" s="62"/>
      <c r="G252" s="62"/>
      <c r="H252" s="115"/>
      <c r="I252" s="116"/>
      <c r="J252" s="116"/>
      <c r="K252" s="60"/>
    </row>
    <row r="253" spans="1:11" x14ac:dyDescent="0.3">
      <c r="A253" s="80">
        <v>1</v>
      </c>
      <c r="B253" s="81" t="e">
        <f t="shared" ref="B253:C265" si="37">B172</f>
        <v>#DIV/0!</v>
      </c>
      <c r="C253" s="81" t="e">
        <f t="shared" si="37"/>
        <v>#DIV/0!</v>
      </c>
      <c r="D253" s="81" t="e">
        <f t="shared" ref="D253:E265" si="38">D172+F172</f>
        <v>#DIV/0!</v>
      </c>
      <c r="E253" s="81" t="e">
        <f t="shared" si="38"/>
        <v>#DIV/0!</v>
      </c>
      <c r="G253" s="78" t="e">
        <f t="shared" ref="G253:G265" si="39">SUM(B253:F253)</f>
        <v>#DIV/0!</v>
      </c>
      <c r="H253" s="118"/>
      <c r="I253" s="119"/>
      <c r="J253" s="119"/>
      <c r="K253" s="60"/>
    </row>
    <row r="254" spans="1:11" x14ac:dyDescent="0.3">
      <c r="A254" s="56">
        <v>2</v>
      </c>
      <c r="B254" s="82" t="e">
        <f t="shared" si="37"/>
        <v>#DIV/0!</v>
      </c>
      <c r="C254" s="82" t="e">
        <f t="shared" si="37"/>
        <v>#DIV/0!</v>
      </c>
      <c r="D254" s="82" t="e">
        <f t="shared" si="38"/>
        <v>#DIV/0!</v>
      </c>
      <c r="E254" s="82" t="e">
        <f t="shared" si="38"/>
        <v>#DIV/0!</v>
      </c>
      <c r="G254" s="78" t="e">
        <f t="shared" si="39"/>
        <v>#DIV/0!</v>
      </c>
      <c r="H254" s="118"/>
      <c r="I254" s="119"/>
      <c r="J254" s="119"/>
      <c r="K254" s="60"/>
    </row>
    <row r="255" spans="1:11" x14ac:dyDescent="0.3">
      <c r="A255" s="56">
        <v>3</v>
      </c>
      <c r="B255" s="82" t="e">
        <f t="shared" si="37"/>
        <v>#DIV/0!</v>
      </c>
      <c r="C255" s="82" t="e">
        <f t="shared" si="37"/>
        <v>#DIV/0!</v>
      </c>
      <c r="D255" s="82" t="e">
        <f t="shared" si="38"/>
        <v>#DIV/0!</v>
      </c>
      <c r="E255" s="82" t="e">
        <f t="shared" si="38"/>
        <v>#DIV/0!</v>
      </c>
      <c r="G255" s="78" t="e">
        <f t="shared" si="39"/>
        <v>#DIV/0!</v>
      </c>
      <c r="H255" s="118"/>
      <c r="I255" s="119"/>
      <c r="J255" s="119"/>
      <c r="K255" s="60"/>
    </row>
    <row r="256" spans="1:11" x14ac:dyDescent="0.3">
      <c r="A256" s="56">
        <v>4</v>
      </c>
      <c r="B256" s="82" t="e">
        <f t="shared" si="37"/>
        <v>#DIV/0!</v>
      </c>
      <c r="C256" s="82" t="e">
        <f t="shared" si="37"/>
        <v>#DIV/0!</v>
      </c>
      <c r="D256" s="82" t="e">
        <f t="shared" si="38"/>
        <v>#DIV/0!</v>
      </c>
      <c r="E256" s="82" t="e">
        <f t="shared" si="38"/>
        <v>#DIV/0!</v>
      </c>
      <c r="G256" s="78" t="e">
        <f t="shared" si="39"/>
        <v>#DIV/0!</v>
      </c>
      <c r="H256" s="118"/>
      <c r="I256" s="119"/>
      <c r="J256" s="119"/>
      <c r="K256" s="60"/>
    </row>
    <row r="257" spans="1:11" x14ac:dyDescent="0.3">
      <c r="A257" s="56">
        <v>5</v>
      </c>
      <c r="B257" s="82" t="e">
        <f t="shared" si="37"/>
        <v>#DIV/0!</v>
      </c>
      <c r="C257" s="82" t="e">
        <f t="shared" si="37"/>
        <v>#DIV/0!</v>
      </c>
      <c r="D257" s="82" t="e">
        <f t="shared" si="38"/>
        <v>#DIV/0!</v>
      </c>
      <c r="E257" s="82" t="e">
        <f t="shared" si="38"/>
        <v>#DIV/0!</v>
      </c>
      <c r="G257" s="78" t="e">
        <f t="shared" si="39"/>
        <v>#DIV/0!</v>
      </c>
      <c r="H257" s="118"/>
      <c r="I257" s="119"/>
      <c r="J257" s="119"/>
      <c r="K257" s="60"/>
    </row>
    <row r="258" spans="1:11" x14ac:dyDescent="0.3">
      <c r="A258" s="56">
        <v>6</v>
      </c>
      <c r="B258" s="82" t="e">
        <f t="shared" si="37"/>
        <v>#DIV/0!</v>
      </c>
      <c r="C258" s="82" t="e">
        <f t="shared" si="37"/>
        <v>#DIV/0!</v>
      </c>
      <c r="D258" s="82" t="e">
        <f t="shared" si="38"/>
        <v>#DIV/0!</v>
      </c>
      <c r="E258" s="82" t="e">
        <f t="shared" si="38"/>
        <v>#DIV/0!</v>
      </c>
      <c r="G258" s="78" t="e">
        <f t="shared" si="39"/>
        <v>#DIV/0!</v>
      </c>
      <c r="H258" s="118"/>
      <c r="I258" s="119"/>
      <c r="J258" s="119"/>
      <c r="K258" s="60"/>
    </row>
    <row r="259" spans="1:11" x14ac:dyDescent="0.3">
      <c r="A259" s="56">
        <v>7</v>
      </c>
      <c r="B259" s="82" t="e">
        <f t="shared" si="37"/>
        <v>#DIV/0!</v>
      </c>
      <c r="C259" s="82" t="e">
        <f t="shared" si="37"/>
        <v>#DIV/0!</v>
      </c>
      <c r="D259" s="82" t="e">
        <f t="shared" si="38"/>
        <v>#DIV/0!</v>
      </c>
      <c r="E259" s="82" t="e">
        <f t="shared" si="38"/>
        <v>#DIV/0!</v>
      </c>
      <c r="G259" s="78" t="e">
        <f t="shared" si="39"/>
        <v>#DIV/0!</v>
      </c>
      <c r="H259" s="118"/>
      <c r="I259" s="119"/>
      <c r="J259" s="119"/>
      <c r="K259" s="60"/>
    </row>
    <row r="260" spans="1:11" x14ac:dyDescent="0.3">
      <c r="A260" s="56">
        <v>8</v>
      </c>
      <c r="B260" s="82" t="e">
        <f t="shared" si="37"/>
        <v>#DIV/0!</v>
      </c>
      <c r="C260" s="82" t="e">
        <f t="shared" si="37"/>
        <v>#DIV/0!</v>
      </c>
      <c r="D260" s="82" t="e">
        <f t="shared" si="38"/>
        <v>#DIV/0!</v>
      </c>
      <c r="E260" s="82" t="e">
        <f t="shared" si="38"/>
        <v>#DIV/0!</v>
      </c>
      <c r="G260" s="78" t="e">
        <f t="shared" si="39"/>
        <v>#DIV/0!</v>
      </c>
      <c r="H260" s="118"/>
      <c r="I260" s="119"/>
      <c r="J260" s="119"/>
      <c r="K260" s="60"/>
    </row>
    <row r="261" spans="1:11" x14ac:dyDescent="0.3">
      <c r="A261" s="56">
        <v>9</v>
      </c>
      <c r="B261" s="82" t="e">
        <f t="shared" si="37"/>
        <v>#DIV/0!</v>
      </c>
      <c r="C261" s="82" t="e">
        <f t="shared" si="37"/>
        <v>#DIV/0!</v>
      </c>
      <c r="D261" s="82" t="e">
        <f t="shared" si="38"/>
        <v>#DIV/0!</v>
      </c>
      <c r="E261" s="82" t="e">
        <f t="shared" si="38"/>
        <v>#DIV/0!</v>
      </c>
      <c r="G261" s="78" t="e">
        <f>SUM(B261:F261)</f>
        <v>#DIV/0!</v>
      </c>
      <c r="H261" s="118"/>
      <c r="I261" s="119"/>
      <c r="J261" s="119"/>
      <c r="K261" s="60"/>
    </row>
    <row r="262" spans="1:11" x14ac:dyDescent="0.3">
      <c r="A262" s="56">
        <v>10</v>
      </c>
      <c r="B262" s="82" t="e">
        <f t="shared" si="37"/>
        <v>#DIV/0!</v>
      </c>
      <c r="C262" s="82" t="e">
        <f t="shared" si="37"/>
        <v>#DIV/0!</v>
      </c>
      <c r="D262" s="82" t="e">
        <f t="shared" si="38"/>
        <v>#DIV/0!</v>
      </c>
      <c r="E262" s="82" t="e">
        <f t="shared" si="38"/>
        <v>#DIV/0!</v>
      </c>
      <c r="G262" s="78" t="e">
        <f t="shared" si="39"/>
        <v>#DIV/0!</v>
      </c>
      <c r="H262" s="118"/>
      <c r="I262" s="119"/>
      <c r="J262" s="119"/>
      <c r="K262" s="60"/>
    </row>
    <row r="263" spans="1:11" x14ac:dyDescent="0.3">
      <c r="A263" s="56">
        <v>11</v>
      </c>
      <c r="B263" s="82" t="e">
        <f t="shared" si="37"/>
        <v>#DIV/0!</v>
      </c>
      <c r="C263" s="82" t="e">
        <f t="shared" si="37"/>
        <v>#DIV/0!</v>
      </c>
      <c r="D263" s="82" t="e">
        <f t="shared" si="38"/>
        <v>#DIV/0!</v>
      </c>
      <c r="E263" s="82" t="e">
        <f t="shared" si="38"/>
        <v>#DIV/0!</v>
      </c>
      <c r="G263" s="78" t="e">
        <f t="shared" si="39"/>
        <v>#DIV/0!</v>
      </c>
      <c r="H263" s="118"/>
      <c r="I263" s="119"/>
      <c r="J263" s="119"/>
      <c r="K263" s="60"/>
    </row>
    <row r="264" spans="1:11" x14ac:dyDescent="0.3">
      <c r="A264" s="56">
        <v>12</v>
      </c>
      <c r="B264" s="82" t="e">
        <f t="shared" si="37"/>
        <v>#DIV/0!</v>
      </c>
      <c r="C264" s="82" t="e">
        <f t="shared" si="37"/>
        <v>#DIV/0!</v>
      </c>
      <c r="D264" s="82" t="e">
        <f t="shared" si="38"/>
        <v>#DIV/0!</v>
      </c>
      <c r="E264" s="82" t="e">
        <f t="shared" si="38"/>
        <v>#DIV/0!</v>
      </c>
      <c r="G264" s="78" t="e">
        <f t="shared" si="39"/>
        <v>#DIV/0!</v>
      </c>
      <c r="H264" s="118"/>
      <c r="I264" s="119"/>
      <c r="J264" s="119"/>
      <c r="K264" s="60"/>
    </row>
    <row r="265" spans="1:11" x14ac:dyDescent="0.3">
      <c r="A265" s="59">
        <v>13</v>
      </c>
      <c r="B265" s="83" t="e">
        <f t="shared" si="37"/>
        <v>#DIV/0!</v>
      </c>
      <c r="C265" s="83" t="e">
        <f t="shared" si="37"/>
        <v>#DIV/0!</v>
      </c>
      <c r="D265" s="83" t="e">
        <f t="shared" si="38"/>
        <v>#DIV/0!</v>
      </c>
      <c r="E265" s="83" t="e">
        <f t="shared" si="38"/>
        <v>#DIV/0!</v>
      </c>
      <c r="G265" s="78" t="e">
        <f t="shared" si="39"/>
        <v>#DIV/0!</v>
      </c>
      <c r="H265" s="118"/>
      <c r="I265" s="119"/>
      <c r="J265" s="119"/>
      <c r="K265" s="60"/>
    </row>
    <row r="304" spans="1:1" ht="15.5" x14ac:dyDescent="0.35">
      <c r="A304" s="112" t="s">
        <v>55</v>
      </c>
    </row>
    <row r="306" spans="1:11" ht="14.5" x14ac:dyDescent="0.35">
      <c r="A306" s="113" t="s">
        <v>43</v>
      </c>
      <c r="H306" s="113" t="s">
        <v>46</v>
      </c>
    </row>
    <row r="307" spans="1:11" x14ac:dyDescent="0.3">
      <c r="A307" s="49" t="s">
        <v>47</v>
      </c>
      <c r="B307" s="50" t="s">
        <v>3</v>
      </c>
      <c r="C307" s="51" t="s">
        <v>56</v>
      </c>
      <c r="D307" s="88"/>
      <c r="H307" s="49" t="s">
        <v>47</v>
      </c>
      <c r="I307" s="50" t="s">
        <v>3</v>
      </c>
      <c r="J307" s="51" t="s">
        <v>56</v>
      </c>
      <c r="K307" s="88"/>
    </row>
    <row r="308" spans="1:11" x14ac:dyDescent="0.3">
      <c r="A308" s="52">
        <v>1</v>
      </c>
      <c r="B308" s="53">
        <f t="shared" ref="B308:B320" si="40">B5</f>
        <v>0</v>
      </c>
      <c r="C308" s="53">
        <f t="shared" ref="C308:C320" si="41">C5+D5</f>
        <v>0</v>
      </c>
      <c r="D308" s="55">
        <f>SUM(B308:C308)</f>
        <v>0</v>
      </c>
      <c r="H308" s="52">
        <v>1</v>
      </c>
      <c r="I308" s="53" t="e">
        <f t="shared" ref="I308:I320" si="42">J5</f>
        <v>#DIV/0!</v>
      </c>
      <c r="J308" s="53" t="e">
        <f t="shared" ref="J308:J320" si="43">K5+L5</f>
        <v>#DIV/0!</v>
      </c>
      <c r="K308" s="55" t="e">
        <f>SUM(I308:J308)</f>
        <v>#DIV/0!</v>
      </c>
    </row>
    <row r="309" spans="1:11" x14ac:dyDescent="0.3">
      <c r="A309" s="56">
        <v>2</v>
      </c>
      <c r="B309" s="53">
        <f t="shared" si="40"/>
        <v>0</v>
      </c>
      <c r="C309" s="53">
        <f t="shared" si="41"/>
        <v>0</v>
      </c>
      <c r="D309" s="55">
        <f t="shared" ref="D309:D319" si="44">SUM(B309:C309)</f>
        <v>0</v>
      </c>
      <c r="H309" s="56">
        <v>2</v>
      </c>
      <c r="I309" s="53" t="e">
        <f t="shared" si="42"/>
        <v>#DIV/0!</v>
      </c>
      <c r="J309" s="53" t="e">
        <f t="shared" si="43"/>
        <v>#DIV/0!</v>
      </c>
      <c r="K309" s="55" t="e">
        <f t="shared" ref="K309:K320" si="45">SUM(I309:J309)</f>
        <v>#DIV/0!</v>
      </c>
    </row>
    <row r="310" spans="1:11" x14ac:dyDescent="0.3">
      <c r="A310" s="56">
        <v>3</v>
      </c>
      <c r="B310" s="53">
        <f t="shared" si="40"/>
        <v>0</v>
      </c>
      <c r="C310" s="53">
        <f t="shared" si="41"/>
        <v>0</v>
      </c>
      <c r="D310" s="55">
        <f t="shared" si="44"/>
        <v>0</v>
      </c>
      <c r="H310" s="56">
        <v>3</v>
      </c>
      <c r="I310" s="53" t="e">
        <f t="shared" si="42"/>
        <v>#DIV/0!</v>
      </c>
      <c r="J310" s="53" t="e">
        <f t="shared" si="43"/>
        <v>#DIV/0!</v>
      </c>
      <c r="K310" s="55" t="e">
        <f t="shared" si="45"/>
        <v>#DIV/0!</v>
      </c>
    </row>
    <row r="311" spans="1:11" x14ac:dyDescent="0.3">
      <c r="A311" s="56">
        <v>4</v>
      </c>
      <c r="B311" s="53">
        <f t="shared" si="40"/>
        <v>0</v>
      </c>
      <c r="C311" s="53">
        <f t="shared" si="41"/>
        <v>0</v>
      </c>
      <c r="D311" s="55">
        <f t="shared" si="44"/>
        <v>0</v>
      </c>
      <c r="H311" s="56">
        <v>4</v>
      </c>
      <c r="I311" s="53" t="e">
        <f t="shared" si="42"/>
        <v>#DIV/0!</v>
      </c>
      <c r="J311" s="53" t="e">
        <f t="shared" si="43"/>
        <v>#DIV/0!</v>
      </c>
      <c r="K311" s="55" t="e">
        <f t="shared" si="45"/>
        <v>#DIV/0!</v>
      </c>
    </row>
    <row r="312" spans="1:11" x14ac:dyDescent="0.3">
      <c r="A312" s="56">
        <v>5</v>
      </c>
      <c r="B312" s="53">
        <f t="shared" si="40"/>
        <v>0</v>
      </c>
      <c r="C312" s="53">
        <f t="shared" si="41"/>
        <v>0</v>
      </c>
      <c r="D312" s="55">
        <f t="shared" si="44"/>
        <v>0</v>
      </c>
      <c r="H312" s="56">
        <v>5</v>
      </c>
      <c r="I312" s="53" t="e">
        <f t="shared" si="42"/>
        <v>#DIV/0!</v>
      </c>
      <c r="J312" s="53" t="e">
        <f t="shared" si="43"/>
        <v>#DIV/0!</v>
      </c>
      <c r="K312" s="55" t="e">
        <f t="shared" si="45"/>
        <v>#DIV/0!</v>
      </c>
    </row>
    <row r="313" spans="1:11" x14ac:dyDescent="0.3">
      <c r="A313" s="56">
        <v>6</v>
      </c>
      <c r="B313" s="53">
        <f t="shared" si="40"/>
        <v>0</v>
      </c>
      <c r="C313" s="53">
        <f t="shared" si="41"/>
        <v>0</v>
      </c>
      <c r="D313" s="55">
        <f t="shared" si="44"/>
        <v>0</v>
      </c>
      <c r="H313" s="56">
        <v>6</v>
      </c>
      <c r="I313" s="53" t="e">
        <f t="shared" si="42"/>
        <v>#DIV/0!</v>
      </c>
      <c r="J313" s="53" t="e">
        <f t="shared" si="43"/>
        <v>#DIV/0!</v>
      </c>
      <c r="K313" s="55" t="e">
        <f t="shared" si="45"/>
        <v>#DIV/0!</v>
      </c>
    </row>
    <row r="314" spans="1:11" x14ac:dyDescent="0.3">
      <c r="A314" s="56">
        <v>7</v>
      </c>
      <c r="B314" s="53">
        <f t="shared" si="40"/>
        <v>0</v>
      </c>
      <c r="C314" s="53">
        <f t="shared" si="41"/>
        <v>0</v>
      </c>
      <c r="D314" s="55">
        <f t="shared" si="44"/>
        <v>0</v>
      </c>
      <c r="H314" s="56">
        <v>7</v>
      </c>
      <c r="I314" s="53" t="e">
        <f t="shared" si="42"/>
        <v>#DIV/0!</v>
      </c>
      <c r="J314" s="53" t="e">
        <f t="shared" si="43"/>
        <v>#DIV/0!</v>
      </c>
      <c r="K314" s="55" t="e">
        <f t="shared" si="45"/>
        <v>#DIV/0!</v>
      </c>
    </row>
    <row r="315" spans="1:11" x14ac:dyDescent="0.3">
      <c r="A315" s="56">
        <v>8</v>
      </c>
      <c r="B315" s="53">
        <f t="shared" si="40"/>
        <v>0</v>
      </c>
      <c r="C315" s="53">
        <f t="shared" si="41"/>
        <v>0</v>
      </c>
      <c r="D315" s="55">
        <f t="shared" si="44"/>
        <v>0</v>
      </c>
      <c r="H315" s="56">
        <v>8</v>
      </c>
      <c r="I315" s="53" t="e">
        <f t="shared" si="42"/>
        <v>#DIV/0!</v>
      </c>
      <c r="J315" s="53" t="e">
        <f t="shared" si="43"/>
        <v>#DIV/0!</v>
      </c>
      <c r="K315" s="55" t="e">
        <f t="shared" si="45"/>
        <v>#DIV/0!</v>
      </c>
    </row>
    <row r="316" spans="1:11" x14ac:dyDescent="0.3">
      <c r="A316" s="56">
        <v>9</v>
      </c>
      <c r="B316" s="53">
        <f t="shared" si="40"/>
        <v>0</v>
      </c>
      <c r="C316" s="53">
        <f t="shared" si="41"/>
        <v>0</v>
      </c>
      <c r="D316" s="55">
        <f t="shared" si="44"/>
        <v>0</v>
      </c>
      <c r="H316" s="56">
        <v>9</v>
      </c>
      <c r="I316" s="53" t="e">
        <f t="shared" si="42"/>
        <v>#DIV/0!</v>
      </c>
      <c r="J316" s="53" t="e">
        <f t="shared" si="43"/>
        <v>#DIV/0!</v>
      </c>
      <c r="K316" s="55" t="e">
        <f t="shared" si="45"/>
        <v>#DIV/0!</v>
      </c>
    </row>
    <row r="317" spans="1:11" x14ac:dyDescent="0.3">
      <c r="A317" s="56">
        <v>10</v>
      </c>
      <c r="B317" s="53">
        <f t="shared" si="40"/>
        <v>0</v>
      </c>
      <c r="C317" s="53">
        <f t="shared" si="41"/>
        <v>0</v>
      </c>
      <c r="D317" s="55">
        <f t="shared" si="44"/>
        <v>0</v>
      </c>
      <c r="H317" s="56">
        <v>10</v>
      </c>
      <c r="I317" s="53" t="e">
        <f t="shared" si="42"/>
        <v>#DIV/0!</v>
      </c>
      <c r="J317" s="53" t="e">
        <f t="shared" si="43"/>
        <v>#DIV/0!</v>
      </c>
      <c r="K317" s="55" t="e">
        <f t="shared" si="45"/>
        <v>#DIV/0!</v>
      </c>
    </row>
    <row r="318" spans="1:11" x14ac:dyDescent="0.3">
      <c r="A318" s="56">
        <v>11</v>
      </c>
      <c r="B318" s="53">
        <f t="shared" si="40"/>
        <v>0</v>
      </c>
      <c r="C318" s="53">
        <f t="shared" si="41"/>
        <v>0</v>
      </c>
      <c r="D318" s="55">
        <f t="shared" si="44"/>
        <v>0</v>
      </c>
      <c r="H318" s="56">
        <v>11</v>
      </c>
      <c r="I318" s="53" t="e">
        <f t="shared" si="42"/>
        <v>#DIV/0!</v>
      </c>
      <c r="J318" s="53" t="e">
        <f t="shared" si="43"/>
        <v>#DIV/0!</v>
      </c>
      <c r="K318" s="55" t="e">
        <f t="shared" si="45"/>
        <v>#DIV/0!</v>
      </c>
    </row>
    <row r="319" spans="1:11" x14ac:dyDescent="0.3">
      <c r="A319" s="56">
        <v>12</v>
      </c>
      <c r="B319" s="53">
        <f t="shared" si="40"/>
        <v>0</v>
      </c>
      <c r="C319" s="53">
        <f t="shared" si="41"/>
        <v>0</v>
      </c>
      <c r="D319" s="55">
        <f t="shared" si="44"/>
        <v>0</v>
      </c>
      <c r="H319" s="56">
        <v>12</v>
      </c>
      <c r="I319" s="53" t="e">
        <f t="shared" si="42"/>
        <v>#DIV/0!</v>
      </c>
      <c r="J319" s="53" t="e">
        <f t="shared" si="43"/>
        <v>#DIV/0!</v>
      </c>
      <c r="K319" s="55" t="e">
        <f t="shared" si="45"/>
        <v>#DIV/0!</v>
      </c>
    </row>
    <row r="320" spans="1:11" x14ac:dyDescent="0.3">
      <c r="A320" s="56">
        <v>13</v>
      </c>
      <c r="B320" s="53">
        <f t="shared" si="40"/>
        <v>0</v>
      </c>
      <c r="C320" s="53">
        <f t="shared" si="41"/>
        <v>0</v>
      </c>
      <c r="D320" s="55">
        <f>SUM(B320:C320)</f>
        <v>0</v>
      </c>
      <c r="H320" s="56">
        <v>13</v>
      </c>
      <c r="I320" s="53" t="e">
        <f t="shared" si="42"/>
        <v>#DIV/0!</v>
      </c>
      <c r="J320" s="53" t="e">
        <f t="shared" si="43"/>
        <v>#DIV/0!</v>
      </c>
      <c r="K320" s="55" t="e">
        <f t="shared" si="45"/>
        <v>#DIV/0!</v>
      </c>
    </row>
    <row r="321" spans="1:4" x14ac:dyDescent="0.3">
      <c r="A321" s="109"/>
      <c r="B321" s="110"/>
      <c r="C321" s="110"/>
      <c r="D321" s="55"/>
    </row>
    <row r="339" spans="1:4" x14ac:dyDescent="0.3">
      <c r="A339" s="109"/>
      <c r="B339" s="110"/>
      <c r="C339" s="110"/>
      <c r="D339" s="55"/>
    </row>
  </sheetData>
  <pageMargins left="0.7" right="0.7" top="0.78740157499999996" bottom="0.78740157499999996" header="0.3" footer="0.3"/>
  <pageSetup paperSize="9" scale="59" fitToHeight="0" orientation="landscape" r:id="rId1"/>
  <rowBreaks count="4" manualBreakCount="4">
    <brk id="49" max="16383" man="1"/>
    <brk id="99" max="16383" man="1"/>
    <brk id="149" max="16383" man="1"/>
    <brk id="18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3A9C9-31D9-4C85-B0B0-5CBB2C2CE92E}">
  <dimension ref="A1:Q122"/>
  <sheetViews>
    <sheetView zoomScale="80" zoomScaleNormal="80" workbookViewId="0">
      <pane ySplit="2" topLeftCell="A3" activePane="bottomLeft" state="frozen"/>
      <selection activeCell="H39" sqref="H39"/>
      <selection pane="bottomLeft" activeCell="C3" sqref="C3"/>
    </sheetView>
  </sheetViews>
  <sheetFormatPr baseColWidth="10" defaultColWidth="11" defaultRowHeight="14" x14ac:dyDescent="0.3"/>
  <cols>
    <col min="1" max="1" width="3.83203125" style="73" customWidth="1"/>
    <col min="2" max="2" width="4" style="69" customWidth="1"/>
    <col min="3" max="15" width="19.25" style="38" customWidth="1"/>
    <col min="16" max="16" width="11" style="38"/>
    <col min="17" max="17" width="11.75" style="38" customWidth="1"/>
    <col min="18" max="16384" width="11" style="38"/>
  </cols>
  <sheetData>
    <row r="1" spans="1:17" ht="34.5" customHeight="1" x14ac:dyDescent="0.3"/>
    <row r="2" spans="1:17" ht="25.5" thickBot="1" x14ac:dyDescent="0.35">
      <c r="A2" s="70"/>
      <c r="B2" s="66"/>
      <c r="C2" s="36">
        <v>1</v>
      </c>
      <c r="D2" s="37">
        <f>C2+1</f>
        <v>2</v>
      </c>
      <c r="E2" s="37">
        <f t="shared" ref="E2:O2" si="0">D2+1</f>
        <v>3</v>
      </c>
      <c r="F2" s="37">
        <f t="shared" si="0"/>
        <v>4</v>
      </c>
      <c r="G2" s="37">
        <f t="shared" si="0"/>
        <v>5</v>
      </c>
      <c r="H2" s="37">
        <f t="shared" si="0"/>
        <v>6</v>
      </c>
      <c r="I2" s="37">
        <f t="shared" si="0"/>
        <v>7</v>
      </c>
      <c r="J2" s="37">
        <f t="shared" si="0"/>
        <v>8</v>
      </c>
      <c r="K2" s="37">
        <f t="shared" si="0"/>
        <v>9</v>
      </c>
      <c r="L2" s="37">
        <f t="shared" si="0"/>
        <v>10</v>
      </c>
      <c r="M2" s="37">
        <f t="shared" si="0"/>
        <v>11</v>
      </c>
      <c r="N2" s="37">
        <f t="shared" si="0"/>
        <v>12</v>
      </c>
      <c r="O2" s="37">
        <f t="shared" si="0"/>
        <v>13</v>
      </c>
      <c r="P2" s="30" t="s">
        <v>12</v>
      </c>
      <c r="Q2" s="30" t="s">
        <v>17</v>
      </c>
    </row>
    <row r="3" spans="1:17" x14ac:dyDescent="0.3">
      <c r="A3" s="71"/>
      <c r="B3" s="67">
        <v>1</v>
      </c>
      <c r="C3" s="39">
        <f>'Antworten Kurzcheck'!C2</f>
        <v>0</v>
      </c>
      <c r="D3" s="39">
        <f>'Antworten Kurzcheck'!D2</f>
        <v>0</v>
      </c>
      <c r="E3" s="39">
        <f>'Antworten Kurzcheck'!E2</f>
        <v>0</v>
      </c>
      <c r="F3" s="39">
        <f>'Antworten Kurzcheck'!F2</f>
        <v>0</v>
      </c>
      <c r="G3" s="39">
        <f>'Antworten Kurzcheck'!G2</f>
        <v>0</v>
      </c>
      <c r="H3" s="39">
        <f>'Antworten Kurzcheck'!H2</f>
        <v>0</v>
      </c>
      <c r="I3" s="39">
        <f>'Antworten Kurzcheck'!I2</f>
        <v>0</v>
      </c>
      <c r="J3" s="39">
        <f>'Antworten Kurzcheck'!J2</f>
        <v>0</v>
      </c>
      <c r="K3" s="39">
        <f>'Antworten Kurzcheck'!K2</f>
        <v>0</v>
      </c>
      <c r="L3" s="39">
        <f>'Antworten Kurzcheck'!L2</f>
        <v>0</v>
      </c>
      <c r="M3" s="39">
        <f>'Antworten Kurzcheck'!M2</f>
        <v>0</v>
      </c>
      <c r="N3" s="39">
        <f>'Antworten Kurzcheck'!N2</f>
        <v>0</v>
      </c>
      <c r="O3" s="39">
        <f>'Antworten Kurzcheck'!O2</f>
        <v>0</v>
      </c>
      <c r="P3" s="40"/>
      <c r="Q3" s="40"/>
    </row>
    <row r="4" spans="1:17" ht="99" customHeight="1" thickBot="1" x14ac:dyDescent="0.35">
      <c r="A4" s="72"/>
      <c r="B4" s="6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0"/>
      <c r="Q4" s="40"/>
    </row>
    <row r="5" spans="1:17" x14ac:dyDescent="0.3">
      <c r="A5" s="72"/>
      <c r="B5" s="68">
        <v>2</v>
      </c>
      <c r="C5" s="39">
        <f>'Antworten Kurzcheck'!C3</f>
        <v>0</v>
      </c>
      <c r="D5" s="39">
        <f>'Antworten Kurzcheck'!D3</f>
        <v>0</v>
      </c>
      <c r="E5" s="39">
        <f>'Antworten Kurzcheck'!E3</f>
        <v>0</v>
      </c>
      <c r="F5" s="39">
        <f>'Antworten Kurzcheck'!F3</f>
        <v>0</v>
      </c>
      <c r="G5" s="39">
        <f>'Antworten Kurzcheck'!G3</f>
        <v>0</v>
      </c>
      <c r="H5" s="39">
        <f>'Antworten Kurzcheck'!H3</f>
        <v>0</v>
      </c>
      <c r="I5" s="39">
        <f>'Antworten Kurzcheck'!I3</f>
        <v>0</v>
      </c>
      <c r="J5" s="39">
        <f>'Antworten Kurzcheck'!J3</f>
        <v>0</v>
      </c>
      <c r="K5" s="39">
        <f>'Antworten Kurzcheck'!K3</f>
        <v>0</v>
      </c>
      <c r="L5" s="39">
        <f>'Antworten Kurzcheck'!L3</f>
        <v>0</v>
      </c>
      <c r="M5" s="39">
        <f>'Antworten Kurzcheck'!M3</f>
        <v>0</v>
      </c>
      <c r="N5" s="39">
        <f>'Antworten Kurzcheck'!N3</f>
        <v>0</v>
      </c>
      <c r="O5" s="39">
        <f>'Antworten Kurzcheck'!O3</f>
        <v>0</v>
      </c>
      <c r="P5" s="42"/>
      <c r="Q5" s="42"/>
    </row>
    <row r="6" spans="1:17" ht="99" customHeight="1" thickBot="1" x14ac:dyDescent="0.35">
      <c r="A6" s="72"/>
      <c r="B6" s="68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2"/>
    </row>
    <row r="7" spans="1:17" x14ac:dyDescent="0.3">
      <c r="A7" s="72"/>
      <c r="B7" s="68">
        <v>3</v>
      </c>
      <c r="C7" s="39">
        <f>'Antworten Kurzcheck'!C4</f>
        <v>0</v>
      </c>
      <c r="D7" s="39">
        <f>'Antworten Kurzcheck'!D4</f>
        <v>0</v>
      </c>
      <c r="E7" s="39">
        <f>'Antworten Kurzcheck'!E4</f>
        <v>0</v>
      </c>
      <c r="F7" s="39">
        <f>'Antworten Kurzcheck'!F4</f>
        <v>0</v>
      </c>
      <c r="G7" s="39">
        <f>'Antworten Kurzcheck'!G4</f>
        <v>0</v>
      </c>
      <c r="H7" s="39">
        <f>'Antworten Kurzcheck'!H4</f>
        <v>0</v>
      </c>
      <c r="I7" s="39">
        <f>'Antworten Kurzcheck'!I4</f>
        <v>0</v>
      </c>
      <c r="J7" s="39">
        <f>'Antworten Kurzcheck'!J4</f>
        <v>0</v>
      </c>
      <c r="K7" s="39">
        <f>'Antworten Kurzcheck'!K4</f>
        <v>0</v>
      </c>
      <c r="L7" s="39">
        <f>'Antworten Kurzcheck'!L4</f>
        <v>0</v>
      </c>
      <c r="M7" s="39">
        <f>'Antworten Kurzcheck'!M4</f>
        <v>0</v>
      </c>
      <c r="N7" s="39">
        <f>'Antworten Kurzcheck'!N4</f>
        <v>0</v>
      </c>
      <c r="O7" s="39">
        <f>'Antworten Kurzcheck'!O4</f>
        <v>0</v>
      </c>
      <c r="P7" s="42"/>
      <c r="Q7" s="42"/>
    </row>
    <row r="8" spans="1:17" ht="99" customHeight="1" thickBot="1" x14ac:dyDescent="0.35">
      <c r="A8" s="72"/>
      <c r="B8" s="68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2"/>
      <c r="Q8" s="42"/>
    </row>
    <row r="9" spans="1:17" x14ac:dyDescent="0.3">
      <c r="A9" s="72"/>
      <c r="B9" s="68">
        <v>4</v>
      </c>
      <c r="C9" s="39">
        <f>'Antworten Kurzcheck'!C5</f>
        <v>0</v>
      </c>
      <c r="D9" s="39">
        <f>'Antworten Kurzcheck'!D5</f>
        <v>0</v>
      </c>
      <c r="E9" s="39">
        <f>'Antworten Kurzcheck'!E5</f>
        <v>0</v>
      </c>
      <c r="F9" s="39">
        <f>'Antworten Kurzcheck'!F5</f>
        <v>0</v>
      </c>
      <c r="G9" s="39">
        <f>'Antworten Kurzcheck'!G5</f>
        <v>0</v>
      </c>
      <c r="H9" s="39">
        <f>'Antworten Kurzcheck'!H5</f>
        <v>0</v>
      </c>
      <c r="I9" s="39">
        <f>'Antworten Kurzcheck'!I5</f>
        <v>0</v>
      </c>
      <c r="J9" s="39">
        <f>'Antworten Kurzcheck'!J5</f>
        <v>0</v>
      </c>
      <c r="K9" s="39">
        <f>'Antworten Kurzcheck'!K5</f>
        <v>0</v>
      </c>
      <c r="L9" s="39">
        <f>'Antworten Kurzcheck'!L5</f>
        <v>0</v>
      </c>
      <c r="M9" s="39">
        <f>'Antworten Kurzcheck'!M5</f>
        <v>0</v>
      </c>
      <c r="N9" s="39">
        <f>'Antworten Kurzcheck'!N5</f>
        <v>0</v>
      </c>
      <c r="O9" s="39">
        <f>'Antworten Kurzcheck'!O5</f>
        <v>0</v>
      </c>
      <c r="P9" s="42"/>
      <c r="Q9" s="42"/>
    </row>
    <row r="10" spans="1:17" ht="99" customHeight="1" thickBot="1" x14ac:dyDescent="0.35">
      <c r="A10" s="72"/>
      <c r="B10" s="68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  <c r="Q10" s="42"/>
    </row>
    <row r="11" spans="1:17" x14ac:dyDescent="0.3">
      <c r="A11" s="72"/>
      <c r="B11" s="68">
        <v>5</v>
      </c>
      <c r="C11" s="39">
        <f>'Antworten Kurzcheck'!C6</f>
        <v>0</v>
      </c>
      <c r="D11" s="39">
        <f>'Antworten Kurzcheck'!D6</f>
        <v>0</v>
      </c>
      <c r="E11" s="39">
        <f>'Antworten Kurzcheck'!E6</f>
        <v>0</v>
      </c>
      <c r="F11" s="39">
        <f>'Antworten Kurzcheck'!F6</f>
        <v>0</v>
      </c>
      <c r="G11" s="39">
        <f>'Antworten Kurzcheck'!G6</f>
        <v>0</v>
      </c>
      <c r="H11" s="39">
        <f>'Antworten Kurzcheck'!H6</f>
        <v>0</v>
      </c>
      <c r="I11" s="39">
        <f>'Antworten Kurzcheck'!I6</f>
        <v>0</v>
      </c>
      <c r="J11" s="39">
        <f>'Antworten Kurzcheck'!J6</f>
        <v>0</v>
      </c>
      <c r="K11" s="39">
        <f>'Antworten Kurzcheck'!K6</f>
        <v>0</v>
      </c>
      <c r="L11" s="39">
        <f>'Antworten Kurzcheck'!L6</f>
        <v>0</v>
      </c>
      <c r="M11" s="39">
        <f>'Antworten Kurzcheck'!M6</f>
        <v>0</v>
      </c>
      <c r="N11" s="39">
        <f>'Antworten Kurzcheck'!N6</f>
        <v>0</v>
      </c>
      <c r="O11" s="39">
        <f>'Antworten Kurzcheck'!O6</f>
        <v>0</v>
      </c>
      <c r="P11" s="42"/>
      <c r="Q11" s="42"/>
    </row>
    <row r="12" spans="1:17" ht="99" customHeight="1" thickBot="1" x14ac:dyDescent="0.35">
      <c r="A12" s="72"/>
      <c r="B12" s="68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2"/>
      <c r="Q12" s="42"/>
    </row>
    <row r="13" spans="1:17" x14ac:dyDescent="0.3">
      <c r="A13" s="72"/>
      <c r="B13" s="68">
        <v>6</v>
      </c>
      <c r="C13" s="39">
        <f>'Antworten Kurzcheck'!C7</f>
        <v>0</v>
      </c>
      <c r="D13" s="39">
        <f>'Antworten Kurzcheck'!D7</f>
        <v>0</v>
      </c>
      <c r="E13" s="39">
        <f>'Antworten Kurzcheck'!E7</f>
        <v>0</v>
      </c>
      <c r="F13" s="39">
        <f>'Antworten Kurzcheck'!F7</f>
        <v>0</v>
      </c>
      <c r="G13" s="39">
        <f>'Antworten Kurzcheck'!G7</f>
        <v>0</v>
      </c>
      <c r="H13" s="39">
        <f>'Antworten Kurzcheck'!H7</f>
        <v>0</v>
      </c>
      <c r="I13" s="39">
        <f>'Antworten Kurzcheck'!I7</f>
        <v>0</v>
      </c>
      <c r="J13" s="39">
        <f>'Antworten Kurzcheck'!J7</f>
        <v>0</v>
      </c>
      <c r="K13" s="39">
        <f>'Antworten Kurzcheck'!K7</f>
        <v>0</v>
      </c>
      <c r="L13" s="39">
        <f>'Antworten Kurzcheck'!L7</f>
        <v>0</v>
      </c>
      <c r="M13" s="39">
        <f>'Antworten Kurzcheck'!M7</f>
        <v>0</v>
      </c>
      <c r="N13" s="39">
        <f>'Antworten Kurzcheck'!N7</f>
        <v>0</v>
      </c>
      <c r="O13" s="39">
        <f>'Antworten Kurzcheck'!O7</f>
        <v>0</v>
      </c>
      <c r="P13" s="42"/>
      <c r="Q13" s="42"/>
    </row>
    <row r="14" spans="1:17" ht="99" customHeight="1" thickBot="1" x14ac:dyDescent="0.35">
      <c r="A14" s="72"/>
      <c r="B14" s="68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/>
      <c r="Q14" s="42"/>
    </row>
    <row r="15" spans="1:17" x14ac:dyDescent="0.3">
      <c r="A15" s="72"/>
      <c r="B15" s="68">
        <v>7</v>
      </c>
      <c r="C15" s="39">
        <f>'Antworten Kurzcheck'!C8</f>
        <v>0</v>
      </c>
      <c r="D15" s="39">
        <f>'Antworten Kurzcheck'!D8</f>
        <v>0</v>
      </c>
      <c r="E15" s="39">
        <f>'Antworten Kurzcheck'!E8</f>
        <v>0</v>
      </c>
      <c r="F15" s="39">
        <f>'Antworten Kurzcheck'!F8</f>
        <v>0</v>
      </c>
      <c r="G15" s="39">
        <f>'Antworten Kurzcheck'!G8</f>
        <v>0</v>
      </c>
      <c r="H15" s="39">
        <f>'Antworten Kurzcheck'!H8</f>
        <v>0</v>
      </c>
      <c r="I15" s="39">
        <f>'Antworten Kurzcheck'!I8</f>
        <v>0</v>
      </c>
      <c r="J15" s="39">
        <f>'Antworten Kurzcheck'!J8</f>
        <v>0</v>
      </c>
      <c r="K15" s="39">
        <f>'Antworten Kurzcheck'!K8</f>
        <v>0</v>
      </c>
      <c r="L15" s="39">
        <f>'Antworten Kurzcheck'!L8</f>
        <v>0</v>
      </c>
      <c r="M15" s="39">
        <f>'Antworten Kurzcheck'!M8</f>
        <v>0</v>
      </c>
      <c r="N15" s="39">
        <f>'Antworten Kurzcheck'!N8</f>
        <v>0</v>
      </c>
      <c r="O15" s="39">
        <f>'Antworten Kurzcheck'!O8</f>
        <v>0</v>
      </c>
      <c r="P15" s="42"/>
      <c r="Q15" s="42"/>
    </row>
    <row r="16" spans="1:17" ht="99" customHeight="1" thickBot="1" x14ac:dyDescent="0.35">
      <c r="A16" s="72"/>
      <c r="B16" s="68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  <c r="Q16" s="42"/>
    </row>
    <row r="17" spans="1:17" x14ac:dyDescent="0.3">
      <c r="A17" s="72"/>
      <c r="B17" s="68">
        <v>8</v>
      </c>
      <c r="C17" s="39">
        <f>'Antworten Kurzcheck'!C9</f>
        <v>0</v>
      </c>
      <c r="D17" s="39">
        <f>'Antworten Kurzcheck'!D9</f>
        <v>0</v>
      </c>
      <c r="E17" s="39">
        <f>'Antworten Kurzcheck'!E9</f>
        <v>0</v>
      </c>
      <c r="F17" s="39">
        <f>'Antworten Kurzcheck'!F9</f>
        <v>0</v>
      </c>
      <c r="G17" s="39">
        <f>'Antworten Kurzcheck'!G9</f>
        <v>0</v>
      </c>
      <c r="H17" s="39">
        <f>'Antworten Kurzcheck'!H9</f>
        <v>0</v>
      </c>
      <c r="I17" s="39">
        <f>'Antworten Kurzcheck'!I9</f>
        <v>0</v>
      </c>
      <c r="J17" s="39">
        <f>'Antworten Kurzcheck'!J9</f>
        <v>0</v>
      </c>
      <c r="K17" s="39">
        <f>'Antworten Kurzcheck'!K9</f>
        <v>0</v>
      </c>
      <c r="L17" s="39">
        <f>'Antworten Kurzcheck'!L9</f>
        <v>0</v>
      </c>
      <c r="M17" s="39">
        <f>'Antworten Kurzcheck'!M9</f>
        <v>0</v>
      </c>
      <c r="N17" s="39">
        <f>'Antworten Kurzcheck'!N9</f>
        <v>0</v>
      </c>
      <c r="O17" s="39">
        <f>'Antworten Kurzcheck'!O9</f>
        <v>0</v>
      </c>
      <c r="P17" s="42"/>
      <c r="Q17" s="42"/>
    </row>
    <row r="18" spans="1:17" ht="99" customHeight="1" thickBot="1" x14ac:dyDescent="0.35">
      <c r="A18" s="72"/>
      <c r="B18" s="68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  <c r="Q18" s="42"/>
    </row>
    <row r="19" spans="1:17" x14ac:dyDescent="0.3">
      <c r="A19" s="72"/>
      <c r="B19" s="68">
        <v>9</v>
      </c>
      <c r="C19" s="39">
        <f>'Antworten Kurzcheck'!C10</f>
        <v>0</v>
      </c>
      <c r="D19" s="39">
        <f>'Antworten Kurzcheck'!D10</f>
        <v>0</v>
      </c>
      <c r="E19" s="39">
        <f>'Antworten Kurzcheck'!E10</f>
        <v>0</v>
      </c>
      <c r="F19" s="39">
        <f>'Antworten Kurzcheck'!F10</f>
        <v>0</v>
      </c>
      <c r="G19" s="39">
        <f>'Antworten Kurzcheck'!G10</f>
        <v>0</v>
      </c>
      <c r="H19" s="39">
        <f>'Antworten Kurzcheck'!H10</f>
        <v>0</v>
      </c>
      <c r="I19" s="39">
        <f>'Antworten Kurzcheck'!I10</f>
        <v>0</v>
      </c>
      <c r="J19" s="39">
        <f>'Antworten Kurzcheck'!J10</f>
        <v>0</v>
      </c>
      <c r="K19" s="39">
        <f>'Antworten Kurzcheck'!K10</f>
        <v>0</v>
      </c>
      <c r="L19" s="39">
        <f>'Antworten Kurzcheck'!L10</f>
        <v>0</v>
      </c>
      <c r="M19" s="39">
        <f>'Antworten Kurzcheck'!M10</f>
        <v>0</v>
      </c>
      <c r="N19" s="39">
        <f>'Antworten Kurzcheck'!N10</f>
        <v>0</v>
      </c>
      <c r="O19" s="39">
        <f>'Antworten Kurzcheck'!O10</f>
        <v>0</v>
      </c>
      <c r="P19" s="42"/>
      <c r="Q19" s="42"/>
    </row>
    <row r="20" spans="1:17" ht="99" customHeight="1" thickBot="1" x14ac:dyDescent="0.35">
      <c r="A20" s="72"/>
      <c r="B20" s="68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  <c r="Q20" s="42"/>
    </row>
    <row r="21" spans="1:17" x14ac:dyDescent="0.3">
      <c r="A21" s="72"/>
      <c r="B21" s="68">
        <v>10</v>
      </c>
      <c r="C21" s="39">
        <f>'Antworten Kurzcheck'!C11</f>
        <v>0</v>
      </c>
      <c r="D21" s="39">
        <f>'Antworten Kurzcheck'!D11</f>
        <v>0</v>
      </c>
      <c r="E21" s="39">
        <f>'Antworten Kurzcheck'!E11</f>
        <v>0</v>
      </c>
      <c r="F21" s="39">
        <f>'Antworten Kurzcheck'!F11</f>
        <v>0</v>
      </c>
      <c r="G21" s="39">
        <f>'Antworten Kurzcheck'!G11</f>
        <v>0</v>
      </c>
      <c r="H21" s="39">
        <f>'Antworten Kurzcheck'!H11</f>
        <v>0</v>
      </c>
      <c r="I21" s="39">
        <f>'Antworten Kurzcheck'!I11</f>
        <v>0</v>
      </c>
      <c r="J21" s="39">
        <f>'Antworten Kurzcheck'!J11</f>
        <v>0</v>
      </c>
      <c r="K21" s="39">
        <f>'Antworten Kurzcheck'!K11</f>
        <v>0</v>
      </c>
      <c r="L21" s="39">
        <f>'Antworten Kurzcheck'!L11</f>
        <v>0</v>
      </c>
      <c r="M21" s="39">
        <f>'Antworten Kurzcheck'!M11</f>
        <v>0</v>
      </c>
      <c r="N21" s="39">
        <f>'Antworten Kurzcheck'!N11</f>
        <v>0</v>
      </c>
      <c r="O21" s="39">
        <f>'Antworten Kurzcheck'!O11</f>
        <v>0</v>
      </c>
      <c r="P21" s="42"/>
      <c r="Q21" s="42"/>
    </row>
    <row r="22" spans="1:17" ht="99" customHeight="1" thickBot="1" x14ac:dyDescent="0.35">
      <c r="A22" s="72"/>
      <c r="B22" s="68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2"/>
      <c r="Q22" s="42"/>
    </row>
    <row r="23" spans="1:17" x14ac:dyDescent="0.3">
      <c r="A23" s="72"/>
      <c r="B23" s="68">
        <v>11</v>
      </c>
      <c r="C23" s="39">
        <f>'Antworten Kurzcheck'!C12</f>
        <v>0</v>
      </c>
      <c r="D23" s="39">
        <f>'Antworten Kurzcheck'!D12</f>
        <v>0</v>
      </c>
      <c r="E23" s="39">
        <f>'Antworten Kurzcheck'!E12</f>
        <v>0</v>
      </c>
      <c r="F23" s="39">
        <f>'Antworten Kurzcheck'!F12</f>
        <v>0</v>
      </c>
      <c r="G23" s="39">
        <f>'Antworten Kurzcheck'!G12</f>
        <v>0</v>
      </c>
      <c r="H23" s="39">
        <f>'Antworten Kurzcheck'!H12</f>
        <v>0</v>
      </c>
      <c r="I23" s="39">
        <f>'Antworten Kurzcheck'!I12</f>
        <v>0</v>
      </c>
      <c r="J23" s="39">
        <f>'Antworten Kurzcheck'!J12</f>
        <v>0</v>
      </c>
      <c r="K23" s="39">
        <f>'Antworten Kurzcheck'!K12</f>
        <v>0</v>
      </c>
      <c r="L23" s="39">
        <f>'Antworten Kurzcheck'!L12</f>
        <v>0</v>
      </c>
      <c r="M23" s="39">
        <f>'Antworten Kurzcheck'!M12</f>
        <v>0</v>
      </c>
      <c r="N23" s="39">
        <f>'Antworten Kurzcheck'!N12</f>
        <v>0</v>
      </c>
      <c r="O23" s="39">
        <f>'Antworten Kurzcheck'!O12</f>
        <v>0</v>
      </c>
      <c r="P23" s="42"/>
      <c r="Q23" s="42"/>
    </row>
    <row r="24" spans="1:17" ht="99" customHeight="1" thickBot="1" x14ac:dyDescent="0.35">
      <c r="A24" s="72"/>
      <c r="B24" s="68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2"/>
      <c r="Q24" s="42"/>
    </row>
    <row r="25" spans="1:17" x14ac:dyDescent="0.3">
      <c r="A25" s="72"/>
      <c r="B25" s="68">
        <v>12</v>
      </c>
      <c r="C25" s="39">
        <f>'Antworten Kurzcheck'!C13</f>
        <v>0</v>
      </c>
      <c r="D25" s="39">
        <f>'Antworten Kurzcheck'!D13</f>
        <v>0</v>
      </c>
      <c r="E25" s="39">
        <f>'Antworten Kurzcheck'!E13</f>
        <v>0</v>
      </c>
      <c r="F25" s="39">
        <f>'Antworten Kurzcheck'!F13</f>
        <v>0</v>
      </c>
      <c r="G25" s="39">
        <f>'Antworten Kurzcheck'!G13</f>
        <v>0</v>
      </c>
      <c r="H25" s="39">
        <f>'Antworten Kurzcheck'!H13</f>
        <v>0</v>
      </c>
      <c r="I25" s="39">
        <f>'Antworten Kurzcheck'!I13</f>
        <v>0</v>
      </c>
      <c r="J25" s="39">
        <f>'Antworten Kurzcheck'!J13</f>
        <v>0</v>
      </c>
      <c r="K25" s="39">
        <f>'Antworten Kurzcheck'!K13</f>
        <v>0</v>
      </c>
      <c r="L25" s="39">
        <f>'Antworten Kurzcheck'!L13</f>
        <v>0</v>
      </c>
      <c r="M25" s="39">
        <f>'Antworten Kurzcheck'!M13</f>
        <v>0</v>
      </c>
      <c r="N25" s="39">
        <f>'Antworten Kurzcheck'!N13</f>
        <v>0</v>
      </c>
      <c r="O25" s="39">
        <f>'Antworten Kurzcheck'!O13</f>
        <v>0</v>
      </c>
      <c r="P25" s="42"/>
      <c r="Q25" s="42"/>
    </row>
    <row r="26" spans="1:17" ht="99" customHeight="1" thickBot="1" x14ac:dyDescent="0.35">
      <c r="A26" s="72"/>
      <c r="B26" s="6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2"/>
      <c r="Q26" s="42"/>
    </row>
    <row r="27" spans="1:17" x14ac:dyDescent="0.3">
      <c r="A27" s="72"/>
      <c r="B27" s="68">
        <v>13</v>
      </c>
      <c r="C27" s="39">
        <f>'Antworten Kurzcheck'!C14</f>
        <v>0</v>
      </c>
      <c r="D27" s="39">
        <f>'Antworten Kurzcheck'!D14</f>
        <v>0</v>
      </c>
      <c r="E27" s="39">
        <f>'Antworten Kurzcheck'!E14</f>
        <v>0</v>
      </c>
      <c r="F27" s="39">
        <f>'Antworten Kurzcheck'!F14</f>
        <v>0</v>
      </c>
      <c r="G27" s="39">
        <f>'Antworten Kurzcheck'!G14</f>
        <v>0</v>
      </c>
      <c r="H27" s="39">
        <f>'Antworten Kurzcheck'!H14</f>
        <v>0</v>
      </c>
      <c r="I27" s="39">
        <f>'Antworten Kurzcheck'!I14</f>
        <v>0</v>
      </c>
      <c r="J27" s="39">
        <f>'Antworten Kurzcheck'!J14</f>
        <v>0</v>
      </c>
      <c r="K27" s="39">
        <f>'Antworten Kurzcheck'!K14</f>
        <v>0</v>
      </c>
      <c r="L27" s="39">
        <f>'Antworten Kurzcheck'!L14</f>
        <v>0</v>
      </c>
      <c r="M27" s="39">
        <f>'Antworten Kurzcheck'!M14</f>
        <v>0</v>
      </c>
      <c r="N27" s="39">
        <f>'Antworten Kurzcheck'!N14</f>
        <v>0</v>
      </c>
      <c r="O27" s="39">
        <f>'Antworten Kurzcheck'!O14</f>
        <v>0</v>
      </c>
      <c r="P27" s="42"/>
      <c r="Q27" s="42"/>
    </row>
    <row r="28" spans="1:17" ht="99" customHeight="1" thickBot="1" x14ac:dyDescent="0.35">
      <c r="A28" s="72"/>
      <c r="B28" s="68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2"/>
      <c r="Q28" s="42"/>
    </row>
    <row r="29" spans="1:17" x14ac:dyDescent="0.3">
      <c r="A29" s="72"/>
      <c r="B29" s="68">
        <v>14</v>
      </c>
      <c r="C29" s="39">
        <f>'Antworten Kurzcheck'!C15</f>
        <v>0</v>
      </c>
      <c r="D29" s="39">
        <f>'Antworten Kurzcheck'!D15</f>
        <v>0</v>
      </c>
      <c r="E29" s="39">
        <f>'Antworten Kurzcheck'!E15</f>
        <v>0</v>
      </c>
      <c r="F29" s="39">
        <f>'Antworten Kurzcheck'!F15</f>
        <v>0</v>
      </c>
      <c r="G29" s="39">
        <f>'Antworten Kurzcheck'!G15</f>
        <v>0</v>
      </c>
      <c r="H29" s="39">
        <f>'Antworten Kurzcheck'!H15</f>
        <v>0</v>
      </c>
      <c r="I29" s="39">
        <f>'Antworten Kurzcheck'!I15</f>
        <v>0</v>
      </c>
      <c r="J29" s="39">
        <f>'Antworten Kurzcheck'!J15</f>
        <v>0</v>
      </c>
      <c r="K29" s="39">
        <f>'Antworten Kurzcheck'!K15</f>
        <v>0</v>
      </c>
      <c r="L29" s="39">
        <f>'Antworten Kurzcheck'!L15</f>
        <v>0</v>
      </c>
      <c r="M29" s="39">
        <f>'Antworten Kurzcheck'!M15</f>
        <v>0</v>
      </c>
      <c r="N29" s="39">
        <f>'Antworten Kurzcheck'!N15</f>
        <v>0</v>
      </c>
      <c r="O29" s="39">
        <f>'Antworten Kurzcheck'!O15</f>
        <v>0</v>
      </c>
      <c r="P29" s="42"/>
      <c r="Q29" s="42"/>
    </row>
    <row r="30" spans="1:17" ht="99" customHeight="1" thickBot="1" x14ac:dyDescent="0.35">
      <c r="A30" s="72"/>
      <c r="B30" s="68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2"/>
      <c r="Q30" s="42"/>
    </row>
    <row r="31" spans="1:17" x14ac:dyDescent="0.3">
      <c r="A31" s="72"/>
      <c r="B31" s="68">
        <v>15</v>
      </c>
      <c r="C31" s="39">
        <f>'Antworten Kurzcheck'!C16</f>
        <v>0</v>
      </c>
      <c r="D31" s="39">
        <f>'Antworten Kurzcheck'!D16</f>
        <v>0</v>
      </c>
      <c r="E31" s="39">
        <f>'Antworten Kurzcheck'!E16</f>
        <v>0</v>
      </c>
      <c r="F31" s="39">
        <f>'Antworten Kurzcheck'!F16</f>
        <v>0</v>
      </c>
      <c r="G31" s="39">
        <f>'Antworten Kurzcheck'!G16</f>
        <v>0</v>
      </c>
      <c r="H31" s="39">
        <f>'Antworten Kurzcheck'!H16</f>
        <v>0</v>
      </c>
      <c r="I31" s="39">
        <f>'Antworten Kurzcheck'!I16</f>
        <v>0</v>
      </c>
      <c r="J31" s="39">
        <f>'Antworten Kurzcheck'!J16</f>
        <v>0</v>
      </c>
      <c r="K31" s="39">
        <f>'Antworten Kurzcheck'!K16</f>
        <v>0</v>
      </c>
      <c r="L31" s="39">
        <f>'Antworten Kurzcheck'!L16</f>
        <v>0</v>
      </c>
      <c r="M31" s="39">
        <f>'Antworten Kurzcheck'!M16</f>
        <v>0</v>
      </c>
      <c r="N31" s="39">
        <f>'Antworten Kurzcheck'!N16</f>
        <v>0</v>
      </c>
      <c r="O31" s="39">
        <f>'Antworten Kurzcheck'!O16</f>
        <v>0</v>
      </c>
      <c r="P31" s="42"/>
      <c r="Q31" s="42"/>
    </row>
    <row r="32" spans="1:17" ht="99" customHeight="1" thickBot="1" x14ac:dyDescent="0.35">
      <c r="A32" s="72"/>
      <c r="B32" s="68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42"/>
    </row>
    <row r="33" spans="1:17" x14ac:dyDescent="0.3">
      <c r="A33" s="72"/>
      <c r="B33" s="68">
        <v>16</v>
      </c>
      <c r="C33" s="39">
        <f>'Antworten Kurzcheck'!C17</f>
        <v>0</v>
      </c>
      <c r="D33" s="39">
        <f>'Antworten Kurzcheck'!D17</f>
        <v>0</v>
      </c>
      <c r="E33" s="39">
        <f>'Antworten Kurzcheck'!E17</f>
        <v>0</v>
      </c>
      <c r="F33" s="39">
        <f>'Antworten Kurzcheck'!F17</f>
        <v>0</v>
      </c>
      <c r="G33" s="39">
        <f>'Antworten Kurzcheck'!G17</f>
        <v>0</v>
      </c>
      <c r="H33" s="39">
        <f>'Antworten Kurzcheck'!H17</f>
        <v>0</v>
      </c>
      <c r="I33" s="39">
        <f>'Antworten Kurzcheck'!I17</f>
        <v>0</v>
      </c>
      <c r="J33" s="39">
        <f>'Antworten Kurzcheck'!J17</f>
        <v>0</v>
      </c>
      <c r="K33" s="39">
        <f>'Antworten Kurzcheck'!K17</f>
        <v>0</v>
      </c>
      <c r="L33" s="39">
        <f>'Antworten Kurzcheck'!L17</f>
        <v>0</v>
      </c>
      <c r="M33" s="39">
        <f>'Antworten Kurzcheck'!M17</f>
        <v>0</v>
      </c>
      <c r="N33" s="39">
        <f>'Antworten Kurzcheck'!N17</f>
        <v>0</v>
      </c>
      <c r="O33" s="39">
        <f>'Antworten Kurzcheck'!O17</f>
        <v>0</v>
      </c>
      <c r="P33" s="42"/>
      <c r="Q33" s="42"/>
    </row>
    <row r="34" spans="1:17" ht="99" customHeight="1" thickBot="1" x14ac:dyDescent="0.35">
      <c r="A34" s="72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2"/>
      <c r="Q34" s="42"/>
    </row>
    <row r="35" spans="1:17" x14ac:dyDescent="0.3">
      <c r="A35" s="72"/>
      <c r="B35" s="68">
        <v>17</v>
      </c>
      <c r="C35" s="39">
        <f>'Antworten Kurzcheck'!C18</f>
        <v>0</v>
      </c>
      <c r="D35" s="39">
        <f>'Antworten Kurzcheck'!D18</f>
        <v>0</v>
      </c>
      <c r="E35" s="39">
        <f>'Antworten Kurzcheck'!E18</f>
        <v>0</v>
      </c>
      <c r="F35" s="39">
        <f>'Antworten Kurzcheck'!F18</f>
        <v>0</v>
      </c>
      <c r="G35" s="39">
        <f>'Antworten Kurzcheck'!G18</f>
        <v>0</v>
      </c>
      <c r="H35" s="39">
        <f>'Antworten Kurzcheck'!H18</f>
        <v>0</v>
      </c>
      <c r="I35" s="39">
        <f>'Antworten Kurzcheck'!I18</f>
        <v>0</v>
      </c>
      <c r="J35" s="39">
        <f>'Antworten Kurzcheck'!J18</f>
        <v>0</v>
      </c>
      <c r="K35" s="39">
        <f>'Antworten Kurzcheck'!K18</f>
        <v>0</v>
      </c>
      <c r="L35" s="39">
        <f>'Antworten Kurzcheck'!L18</f>
        <v>0</v>
      </c>
      <c r="M35" s="39">
        <f>'Antworten Kurzcheck'!M18</f>
        <v>0</v>
      </c>
      <c r="N35" s="39">
        <f>'Antworten Kurzcheck'!N18</f>
        <v>0</v>
      </c>
      <c r="O35" s="39">
        <f>'Antworten Kurzcheck'!O18</f>
        <v>0</v>
      </c>
      <c r="P35" s="42"/>
      <c r="Q35" s="42"/>
    </row>
    <row r="36" spans="1:17" ht="99" customHeight="1" thickBot="1" x14ac:dyDescent="0.35">
      <c r="A36" s="72"/>
      <c r="B36" s="68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  <c r="Q36" s="42"/>
    </row>
    <row r="37" spans="1:17" x14ac:dyDescent="0.3">
      <c r="A37" s="72"/>
      <c r="B37" s="68">
        <v>18</v>
      </c>
      <c r="C37" s="39">
        <f>'Antworten Kurzcheck'!C19</f>
        <v>0</v>
      </c>
      <c r="D37" s="39">
        <f>'Antworten Kurzcheck'!D19</f>
        <v>0</v>
      </c>
      <c r="E37" s="39">
        <f>'Antworten Kurzcheck'!E19</f>
        <v>0</v>
      </c>
      <c r="F37" s="39">
        <f>'Antworten Kurzcheck'!F19</f>
        <v>0</v>
      </c>
      <c r="G37" s="39">
        <f>'Antworten Kurzcheck'!G19</f>
        <v>0</v>
      </c>
      <c r="H37" s="39">
        <f>'Antworten Kurzcheck'!H19</f>
        <v>0</v>
      </c>
      <c r="I37" s="39">
        <f>'Antworten Kurzcheck'!I19</f>
        <v>0</v>
      </c>
      <c r="J37" s="39">
        <f>'Antworten Kurzcheck'!J19</f>
        <v>0</v>
      </c>
      <c r="K37" s="39">
        <f>'Antworten Kurzcheck'!K19</f>
        <v>0</v>
      </c>
      <c r="L37" s="39">
        <f>'Antworten Kurzcheck'!L19</f>
        <v>0</v>
      </c>
      <c r="M37" s="39">
        <f>'Antworten Kurzcheck'!M19</f>
        <v>0</v>
      </c>
      <c r="N37" s="39">
        <f>'Antworten Kurzcheck'!N19</f>
        <v>0</v>
      </c>
      <c r="O37" s="39">
        <f>'Antworten Kurzcheck'!O19</f>
        <v>0</v>
      </c>
      <c r="P37" s="42"/>
      <c r="Q37" s="42"/>
    </row>
    <row r="38" spans="1:17" ht="109.5" customHeight="1" thickBot="1" x14ac:dyDescent="0.35">
      <c r="A38" s="72"/>
      <c r="B38" s="68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2"/>
      <c r="Q38" s="42"/>
    </row>
    <row r="39" spans="1:17" x14ac:dyDescent="0.3">
      <c r="A39" s="72"/>
      <c r="B39" s="68">
        <v>19</v>
      </c>
      <c r="C39" s="39">
        <f>'Antworten Kurzcheck'!C20</f>
        <v>0</v>
      </c>
      <c r="D39" s="39">
        <f>'Antworten Kurzcheck'!D20</f>
        <v>0</v>
      </c>
      <c r="E39" s="39">
        <f>'Antworten Kurzcheck'!E20</f>
        <v>0</v>
      </c>
      <c r="F39" s="39">
        <f>'Antworten Kurzcheck'!F20</f>
        <v>0</v>
      </c>
      <c r="G39" s="39">
        <f>'Antworten Kurzcheck'!G20</f>
        <v>0</v>
      </c>
      <c r="H39" s="39">
        <f>'Antworten Kurzcheck'!H20</f>
        <v>0</v>
      </c>
      <c r="I39" s="39">
        <f>'Antworten Kurzcheck'!I20</f>
        <v>0</v>
      </c>
      <c r="J39" s="39">
        <f>'Antworten Kurzcheck'!J20</f>
        <v>0</v>
      </c>
      <c r="K39" s="39">
        <f>'Antworten Kurzcheck'!K20</f>
        <v>0</v>
      </c>
      <c r="L39" s="39">
        <f>'Antworten Kurzcheck'!L20</f>
        <v>0</v>
      </c>
      <c r="M39" s="39">
        <f>'Antworten Kurzcheck'!M20</f>
        <v>0</v>
      </c>
      <c r="N39" s="39">
        <f>'Antworten Kurzcheck'!N20</f>
        <v>0</v>
      </c>
      <c r="O39" s="39">
        <f>'Antworten Kurzcheck'!O20</f>
        <v>0</v>
      </c>
      <c r="P39" s="42"/>
      <c r="Q39" s="42"/>
    </row>
    <row r="40" spans="1:17" ht="129" customHeight="1" thickBot="1" x14ac:dyDescent="0.35">
      <c r="A40" s="72"/>
      <c r="B40" s="68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2"/>
      <c r="Q40" s="42"/>
    </row>
    <row r="41" spans="1:17" x14ac:dyDescent="0.3">
      <c r="A41" s="72"/>
      <c r="B41" s="68">
        <v>20</v>
      </c>
      <c r="C41" s="39">
        <f>'Antworten Kurzcheck'!C21</f>
        <v>0</v>
      </c>
      <c r="D41" s="39">
        <f>'Antworten Kurzcheck'!D21</f>
        <v>0</v>
      </c>
      <c r="E41" s="39">
        <f>'Antworten Kurzcheck'!E21</f>
        <v>0</v>
      </c>
      <c r="F41" s="39">
        <f>'Antworten Kurzcheck'!F21</f>
        <v>0</v>
      </c>
      <c r="G41" s="39">
        <f>'Antworten Kurzcheck'!G21</f>
        <v>0</v>
      </c>
      <c r="H41" s="39">
        <f>'Antworten Kurzcheck'!H21</f>
        <v>0</v>
      </c>
      <c r="I41" s="39">
        <f>'Antworten Kurzcheck'!I21</f>
        <v>0</v>
      </c>
      <c r="J41" s="39">
        <f>'Antworten Kurzcheck'!J21</f>
        <v>0</v>
      </c>
      <c r="K41" s="39">
        <f>'Antworten Kurzcheck'!K21</f>
        <v>0</v>
      </c>
      <c r="L41" s="39">
        <f>'Antworten Kurzcheck'!L21</f>
        <v>0</v>
      </c>
      <c r="M41" s="39">
        <f>'Antworten Kurzcheck'!M21</f>
        <v>0</v>
      </c>
      <c r="N41" s="39">
        <f>'Antworten Kurzcheck'!N21</f>
        <v>0</v>
      </c>
      <c r="O41" s="39">
        <f>'Antworten Kurzcheck'!O21</f>
        <v>0</v>
      </c>
      <c r="P41" s="42"/>
      <c r="Q41" s="42"/>
    </row>
    <row r="42" spans="1:17" ht="99" customHeight="1" thickBot="1" x14ac:dyDescent="0.35">
      <c r="A42" s="72"/>
      <c r="B42" s="68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2"/>
      <c r="Q42" s="42"/>
    </row>
    <row r="43" spans="1:17" x14ac:dyDescent="0.3">
      <c r="A43" s="72"/>
      <c r="B43" s="68">
        <v>21</v>
      </c>
      <c r="C43" s="39">
        <f>'Antworten Kurzcheck'!C22</f>
        <v>0</v>
      </c>
      <c r="D43" s="39">
        <f>'Antworten Kurzcheck'!D22</f>
        <v>0</v>
      </c>
      <c r="E43" s="39">
        <f>'Antworten Kurzcheck'!E22</f>
        <v>0</v>
      </c>
      <c r="F43" s="39">
        <f>'Antworten Kurzcheck'!F22</f>
        <v>0</v>
      </c>
      <c r="G43" s="39">
        <f>'Antworten Kurzcheck'!G22</f>
        <v>0</v>
      </c>
      <c r="H43" s="39">
        <f>'Antworten Kurzcheck'!H22</f>
        <v>0</v>
      </c>
      <c r="I43" s="39">
        <f>'Antworten Kurzcheck'!I22</f>
        <v>0</v>
      </c>
      <c r="J43" s="39">
        <f>'Antworten Kurzcheck'!J22</f>
        <v>0</v>
      </c>
      <c r="K43" s="39">
        <f>'Antworten Kurzcheck'!K22</f>
        <v>0</v>
      </c>
      <c r="L43" s="39">
        <f>'Antworten Kurzcheck'!L22</f>
        <v>0</v>
      </c>
      <c r="M43" s="39">
        <f>'Antworten Kurzcheck'!M22</f>
        <v>0</v>
      </c>
      <c r="N43" s="39">
        <f>'Antworten Kurzcheck'!N22</f>
        <v>0</v>
      </c>
      <c r="O43" s="39">
        <f>'Antworten Kurzcheck'!O22</f>
        <v>0</v>
      </c>
      <c r="P43" s="42"/>
      <c r="Q43" s="42"/>
    </row>
    <row r="44" spans="1:17" ht="99" customHeight="1" thickBot="1" x14ac:dyDescent="0.35">
      <c r="A44" s="72"/>
      <c r="B44" s="68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2"/>
      <c r="Q44" s="42"/>
    </row>
    <row r="45" spans="1:17" x14ac:dyDescent="0.3">
      <c r="A45" s="72"/>
      <c r="B45" s="68">
        <v>22</v>
      </c>
      <c r="C45" s="39">
        <f>'Antworten Kurzcheck'!C23</f>
        <v>0</v>
      </c>
      <c r="D45" s="39">
        <f>'Antworten Kurzcheck'!D23</f>
        <v>0</v>
      </c>
      <c r="E45" s="39">
        <f>'Antworten Kurzcheck'!E23</f>
        <v>0</v>
      </c>
      <c r="F45" s="39">
        <f>'Antworten Kurzcheck'!F23</f>
        <v>0</v>
      </c>
      <c r="G45" s="39">
        <f>'Antworten Kurzcheck'!G23</f>
        <v>0</v>
      </c>
      <c r="H45" s="39">
        <f>'Antworten Kurzcheck'!H23</f>
        <v>0</v>
      </c>
      <c r="I45" s="39">
        <f>'Antworten Kurzcheck'!I23</f>
        <v>0</v>
      </c>
      <c r="J45" s="39">
        <f>'Antworten Kurzcheck'!J23</f>
        <v>0</v>
      </c>
      <c r="K45" s="39">
        <f>'Antworten Kurzcheck'!K23</f>
        <v>0</v>
      </c>
      <c r="L45" s="39">
        <f>'Antworten Kurzcheck'!L23</f>
        <v>0</v>
      </c>
      <c r="M45" s="39">
        <f>'Antworten Kurzcheck'!M23</f>
        <v>0</v>
      </c>
      <c r="N45" s="39">
        <f>'Antworten Kurzcheck'!N23</f>
        <v>0</v>
      </c>
      <c r="O45" s="39">
        <f>'Antworten Kurzcheck'!O23</f>
        <v>0</v>
      </c>
      <c r="P45" s="42"/>
      <c r="Q45" s="42"/>
    </row>
    <row r="46" spans="1:17" ht="99.75" customHeight="1" thickBot="1" x14ac:dyDescent="0.35">
      <c r="A46" s="72"/>
      <c r="B46" s="68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2"/>
      <c r="Q46" s="42"/>
    </row>
    <row r="47" spans="1:17" x14ac:dyDescent="0.3">
      <c r="A47" s="72"/>
      <c r="B47" s="68">
        <v>23</v>
      </c>
      <c r="C47" s="39">
        <f>'Antworten Kurzcheck'!C24</f>
        <v>0</v>
      </c>
      <c r="D47" s="39">
        <f>'Antworten Kurzcheck'!D24</f>
        <v>0</v>
      </c>
      <c r="E47" s="39">
        <f>'Antworten Kurzcheck'!E24</f>
        <v>0</v>
      </c>
      <c r="F47" s="39">
        <f>'Antworten Kurzcheck'!F24</f>
        <v>0</v>
      </c>
      <c r="G47" s="39">
        <f>'Antworten Kurzcheck'!G24</f>
        <v>0</v>
      </c>
      <c r="H47" s="39">
        <f>'Antworten Kurzcheck'!H24</f>
        <v>0</v>
      </c>
      <c r="I47" s="39">
        <f>'Antworten Kurzcheck'!I24</f>
        <v>0</v>
      </c>
      <c r="J47" s="39">
        <f>'Antworten Kurzcheck'!J24</f>
        <v>0</v>
      </c>
      <c r="K47" s="39">
        <f>'Antworten Kurzcheck'!K24</f>
        <v>0</v>
      </c>
      <c r="L47" s="39">
        <f>'Antworten Kurzcheck'!L24</f>
        <v>0</v>
      </c>
      <c r="M47" s="39">
        <f>'Antworten Kurzcheck'!M24</f>
        <v>0</v>
      </c>
      <c r="N47" s="39">
        <f>'Antworten Kurzcheck'!N24</f>
        <v>0</v>
      </c>
      <c r="O47" s="39">
        <f>'Antworten Kurzcheck'!O24</f>
        <v>0</v>
      </c>
      <c r="P47" s="42"/>
      <c r="Q47" s="42"/>
    </row>
    <row r="48" spans="1:17" ht="99" customHeight="1" thickBot="1" x14ac:dyDescent="0.35">
      <c r="A48" s="72"/>
      <c r="B48" s="68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2"/>
      <c r="Q48" s="42"/>
    </row>
    <row r="49" spans="1:17" ht="13.5" customHeight="1" x14ac:dyDescent="0.3">
      <c r="A49" s="72"/>
      <c r="B49" s="68">
        <v>24</v>
      </c>
      <c r="C49" s="39">
        <f>'Antworten Kurzcheck'!C25</f>
        <v>0</v>
      </c>
      <c r="D49" s="39">
        <f>'Antworten Kurzcheck'!D25</f>
        <v>0</v>
      </c>
      <c r="E49" s="39">
        <f>'Antworten Kurzcheck'!E25</f>
        <v>0</v>
      </c>
      <c r="F49" s="39">
        <f>'Antworten Kurzcheck'!F25</f>
        <v>0</v>
      </c>
      <c r="G49" s="39">
        <f>'Antworten Kurzcheck'!G25</f>
        <v>0</v>
      </c>
      <c r="H49" s="39">
        <f>'Antworten Kurzcheck'!H25</f>
        <v>0</v>
      </c>
      <c r="I49" s="39">
        <f>'Antworten Kurzcheck'!I25</f>
        <v>0</v>
      </c>
      <c r="J49" s="39">
        <f>'Antworten Kurzcheck'!J25</f>
        <v>0</v>
      </c>
      <c r="K49" s="39">
        <f>'Antworten Kurzcheck'!K25</f>
        <v>0</v>
      </c>
      <c r="L49" s="39">
        <f>'Antworten Kurzcheck'!L25</f>
        <v>0</v>
      </c>
      <c r="M49" s="39">
        <f>'Antworten Kurzcheck'!M25</f>
        <v>0</v>
      </c>
      <c r="N49" s="39">
        <f>'Antworten Kurzcheck'!N25</f>
        <v>0</v>
      </c>
      <c r="O49" s="39">
        <f>'Antworten Kurzcheck'!O25</f>
        <v>0</v>
      </c>
      <c r="P49" s="42"/>
      <c r="Q49" s="42"/>
    </row>
    <row r="50" spans="1:17" ht="99" customHeight="1" thickBot="1" x14ac:dyDescent="0.35">
      <c r="A50" s="72"/>
      <c r="B50" s="68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2"/>
      <c r="Q50" s="42"/>
    </row>
    <row r="51" spans="1:17" x14ac:dyDescent="0.3">
      <c r="A51" s="72"/>
      <c r="B51" s="68">
        <v>25</v>
      </c>
      <c r="C51" s="39">
        <f>'Antworten Kurzcheck'!C26</f>
        <v>0</v>
      </c>
      <c r="D51" s="39">
        <f>'Antworten Kurzcheck'!D26</f>
        <v>0</v>
      </c>
      <c r="E51" s="39">
        <f>'Antworten Kurzcheck'!E26</f>
        <v>0</v>
      </c>
      <c r="F51" s="39">
        <f>'Antworten Kurzcheck'!F26</f>
        <v>0</v>
      </c>
      <c r="G51" s="39">
        <f>'Antworten Kurzcheck'!G26</f>
        <v>0</v>
      </c>
      <c r="H51" s="39">
        <f>'Antworten Kurzcheck'!H26</f>
        <v>0</v>
      </c>
      <c r="I51" s="39">
        <f>'Antworten Kurzcheck'!I26</f>
        <v>0</v>
      </c>
      <c r="J51" s="39">
        <f>'Antworten Kurzcheck'!J26</f>
        <v>0</v>
      </c>
      <c r="K51" s="39">
        <f>'Antworten Kurzcheck'!K26</f>
        <v>0</v>
      </c>
      <c r="L51" s="39">
        <f>'Antworten Kurzcheck'!L26</f>
        <v>0</v>
      </c>
      <c r="M51" s="39">
        <f>'Antworten Kurzcheck'!M26</f>
        <v>0</v>
      </c>
      <c r="N51" s="39">
        <f>'Antworten Kurzcheck'!N26</f>
        <v>0</v>
      </c>
      <c r="O51" s="39">
        <f>'Antworten Kurzcheck'!O26</f>
        <v>0</v>
      </c>
      <c r="P51" s="42"/>
      <c r="Q51" s="42"/>
    </row>
    <row r="52" spans="1:17" ht="99" customHeight="1" thickBot="1" x14ac:dyDescent="0.35">
      <c r="A52" s="72"/>
      <c r="B52" s="68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42"/>
    </row>
    <row r="53" spans="1:17" x14ac:dyDescent="0.3">
      <c r="A53" s="72"/>
      <c r="B53" s="68">
        <v>26</v>
      </c>
      <c r="C53" s="39">
        <f>'Antworten Kurzcheck'!C27</f>
        <v>0</v>
      </c>
      <c r="D53" s="39">
        <f>'Antworten Kurzcheck'!D27</f>
        <v>0</v>
      </c>
      <c r="E53" s="39">
        <f>'Antworten Kurzcheck'!E27</f>
        <v>0</v>
      </c>
      <c r="F53" s="39">
        <f>'Antworten Kurzcheck'!F27</f>
        <v>0</v>
      </c>
      <c r="G53" s="39">
        <f>'Antworten Kurzcheck'!G27</f>
        <v>0</v>
      </c>
      <c r="H53" s="39">
        <f>'Antworten Kurzcheck'!H27</f>
        <v>0</v>
      </c>
      <c r="I53" s="39">
        <f>'Antworten Kurzcheck'!I27</f>
        <v>0</v>
      </c>
      <c r="J53" s="39">
        <f>'Antworten Kurzcheck'!J27</f>
        <v>0</v>
      </c>
      <c r="K53" s="39">
        <f>'Antworten Kurzcheck'!K27</f>
        <v>0</v>
      </c>
      <c r="L53" s="39">
        <f>'Antworten Kurzcheck'!L27</f>
        <v>0</v>
      </c>
      <c r="M53" s="39">
        <f>'Antworten Kurzcheck'!M27</f>
        <v>0</v>
      </c>
      <c r="N53" s="39">
        <f>'Antworten Kurzcheck'!N27</f>
        <v>0</v>
      </c>
      <c r="O53" s="39">
        <f>'Antworten Kurzcheck'!O27</f>
        <v>0</v>
      </c>
      <c r="P53" s="42"/>
      <c r="Q53" s="42"/>
    </row>
    <row r="54" spans="1:17" ht="99" customHeight="1" thickBot="1" x14ac:dyDescent="0.35">
      <c r="A54" s="72"/>
      <c r="B54" s="68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2"/>
      <c r="Q54" s="42"/>
    </row>
    <row r="55" spans="1:17" x14ac:dyDescent="0.3">
      <c r="A55" s="72"/>
      <c r="B55" s="68">
        <v>27</v>
      </c>
      <c r="C55" s="39">
        <f>'Antworten Kurzcheck'!C28</f>
        <v>0</v>
      </c>
      <c r="D55" s="39">
        <f>'Antworten Kurzcheck'!D28</f>
        <v>0</v>
      </c>
      <c r="E55" s="39">
        <f>'Antworten Kurzcheck'!E28</f>
        <v>0</v>
      </c>
      <c r="F55" s="39">
        <f>'Antworten Kurzcheck'!F28</f>
        <v>0</v>
      </c>
      <c r="G55" s="39">
        <f>'Antworten Kurzcheck'!G28</f>
        <v>0</v>
      </c>
      <c r="H55" s="39">
        <f>'Antworten Kurzcheck'!H28</f>
        <v>0</v>
      </c>
      <c r="I55" s="39">
        <f>'Antworten Kurzcheck'!I28</f>
        <v>0</v>
      </c>
      <c r="J55" s="39">
        <f>'Antworten Kurzcheck'!J28</f>
        <v>0</v>
      </c>
      <c r="K55" s="39">
        <f>'Antworten Kurzcheck'!K28</f>
        <v>0</v>
      </c>
      <c r="L55" s="39">
        <f>'Antworten Kurzcheck'!L28</f>
        <v>0</v>
      </c>
      <c r="M55" s="39">
        <f>'Antworten Kurzcheck'!M28</f>
        <v>0</v>
      </c>
      <c r="N55" s="39">
        <f>'Antworten Kurzcheck'!N28</f>
        <v>0</v>
      </c>
      <c r="O55" s="39">
        <f>'Antworten Kurzcheck'!O28</f>
        <v>0</v>
      </c>
      <c r="P55" s="42"/>
      <c r="Q55" s="42"/>
    </row>
    <row r="56" spans="1:17" ht="99" customHeight="1" thickBot="1" x14ac:dyDescent="0.35">
      <c r="A56" s="72"/>
      <c r="B56" s="68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2"/>
      <c r="Q56" s="42"/>
    </row>
    <row r="57" spans="1:17" x14ac:dyDescent="0.3">
      <c r="A57" s="72"/>
      <c r="B57" s="68">
        <v>28</v>
      </c>
      <c r="C57" s="39">
        <f>'Antworten Kurzcheck'!C27</f>
        <v>0</v>
      </c>
      <c r="D57" s="39">
        <f>'Antworten Kurzcheck'!D27</f>
        <v>0</v>
      </c>
      <c r="E57" s="39">
        <f>'Antworten Kurzcheck'!E27</f>
        <v>0</v>
      </c>
      <c r="F57" s="39">
        <f>'Antworten Kurzcheck'!F27</f>
        <v>0</v>
      </c>
      <c r="G57" s="39">
        <f>'Antworten Kurzcheck'!G27</f>
        <v>0</v>
      </c>
      <c r="H57" s="39">
        <f>'Antworten Kurzcheck'!H27</f>
        <v>0</v>
      </c>
      <c r="I57" s="39">
        <f>'Antworten Kurzcheck'!I27</f>
        <v>0</v>
      </c>
      <c r="J57" s="39">
        <f>'Antworten Kurzcheck'!J27</f>
        <v>0</v>
      </c>
      <c r="K57" s="39">
        <f>'Antworten Kurzcheck'!K27</f>
        <v>0</v>
      </c>
      <c r="L57" s="39">
        <f>'Antworten Kurzcheck'!L27</f>
        <v>0</v>
      </c>
      <c r="M57" s="39">
        <f>'Antworten Kurzcheck'!M27</f>
        <v>0</v>
      </c>
      <c r="N57" s="39">
        <f>'Antworten Kurzcheck'!N27</f>
        <v>0</v>
      </c>
      <c r="O57" s="39">
        <f>'Antworten Kurzcheck'!O27</f>
        <v>0</v>
      </c>
      <c r="P57" s="42"/>
      <c r="Q57" s="42"/>
    </row>
    <row r="58" spans="1:17" ht="99" customHeight="1" thickBot="1" x14ac:dyDescent="0.35">
      <c r="A58" s="72"/>
      <c r="B58" s="68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2"/>
      <c r="Q58" s="42"/>
    </row>
    <row r="59" spans="1:17" ht="14.25" customHeight="1" x14ac:dyDescent="0.3">
      <c r="A59" s="72"/>
      <c r="B59" s="68">
        <v>29</v>
      </c>
      <c r="C59" s="39">
        <f>'Antworten Kurzcheck'!C30</f>
        <v>0</v>
      </c>
      <c r="D59" s="39">
        <f>'Antworten Kurzcheck'!D30</f>
        <v>0</v>
      </c>
      <c r="E59" s="39">
        <f>'Antworten Kurzcheck'!E30</f>
        <v>0</v>
      </c>
      <c r="F59" s="39">
        <f>'Antworten Kurzcheck'!F30</f>
        <v>0</v>
      </c>
      <c r="G59" s="39">
        <f>'Antworten Kurzcheck'!G30</f>
        <v>0</v>
      </c>
      <c r="H59" s="39">
        <f>'Antworten Kurzcheck'!H30</f>
        <v>0</v>
      </c>
      <c r="I59" s="39">
        <f>'Antworten Kurzcheck'!I30</f>
        <v>0</v>
      </c>
      <c r="J59" s="39">
        <f>'Antworten Kurzcheck'!J30</f>
        <v>0</v>
      </c>
      <c r="K59" s="39">
        <f>'Antworten Kurzcheck'!K30</f>
        <v>0</v>
      </c>
      <c r="L59" s="39">
        <f>'Antworten Kurzcheck'!L30</f>
        <v>0</v>
      </c>
      <c r="M59" s="39">
        <f>'Antworten Kurzcheck'!M30</f>
        <v>0</v>
      </c>
      <c r="N59" s="39">
        <f>'Antworten Kurzcheck'!N30</f>
        <v>0</v>
      </c>
      <c r="O59" s="39">
        <f>'Antworten Kurzcheck'!O30</f>
        <v>0</v>
      </c>
      <c r="P59" s="42"/>
      <c r="Q59" s="42"/>
    </row>
    <row r="60" spans="1:17" ht="99" customHeight="1" thickBot="1" x14ac:dyDescent="0.35">
      <c r="A60" s="72"/>
      <c r="B60" s="68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2"/>
      <c r="Q60" s="42"/>
    </row>
    <row r="61" spans="1:17" ht="13.5" customHeight="1" x14ac:dyDescent="0.3">
      <c r="A61" s="72"/>
      <c r="B61" s="68">
        <v>30</v>
      </c>
      <c r="C61" s="39">
        <f>'Antworten Kurzcheck'!C31</f>
        <v>0</v>
      </c>
      <c r="D61" s="39">
        <f>'Antworten Kurzcheck'!D31</f>
        <v>0</v>
      </c>
      <c r="E61" s="39">
        <f>'Antworten Kurzcheck'!E31</f>
        <v>0</v>
      </c>
      <c r="F61" s="39">
        <f>'Antworten Kurzcheck'!F31</f>
        <v>0</v>
      </c>
      <c r="G61" s="39">
        <f>'Antworten Kurzcheck'!G31</f>
        <v>0</v>
      </c>
      <c r="H61" s="39">
        <f>'Antworten Kurzcheck'!H31</f>
        <v>0</v>
      </c>
      <c r="I61" s="39">
        <f>'Antworten Kurzcheck'!I31</f>
        <v>0</v>
      </c>
      <c r="J61" s="39">
        <f>'Antworten Kurzcheck'!J31</f>
        <v>0</v>
      </c>
      <c r="K61" s="39">
        <f>'Antworten Kurzcheck'!K31</f>
        <v>0</v>
      </c>
      <c r="L61" s="39">
        <f>'Antworten Kurzcheck'!L31</f>
        <v>0</v>
      </c>
      <c r="M61" s="39">
        <f>'Antworten Kurzcheck'!M31</f>
        <v>0</v>
      </c>
      <c r="N61" s="39">
        <f>'Antworten Kurzcheck'!N31</f>
        <v>0</v>
      </c>
      <c r="O61" s="39">
        <f>'Antworten Kurzcheck'!O31</f>
        <v>0</v>
      </c>
      <c r="P61" s="42"/>
      <c r="Q61" s="42"/>
    </row>
    <row r="62" spans="1:17" ht="99" customHeight="1" thickBot="1" x14ac:dyDescent="0.35">
      <c r="A62" s="72"/>
      <c r="B62" s="68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2"/>
      <c r="Q62" s="42"/>
    </row>
    <row r="63" spans="1:17" x14ac:dyDescent="0.3">
      <c r="A63" s="71"/>
      <c r="B63" s="67">
        <v>31</v>
      </c>
      <c r="C63" s="39">
        <f>'Antworten Kurzcheck'!C32</f>
        <v>0</v>
      </c>
      <c r="D63" s="39">
        <f>'Antworten Kurzcheck'!D32</f>
        <v>0</v>
      </c>
      <c r="E63" s="39">
        <f>'Antworten Kurzcheck'!E32</f>
        <v>0</v>
      </c>
      <c r="F63" s="39">
        <f>'Antworten Kurzcheck'!F32</f>
        <v>0</v>
      </c>
      <c r="G63" s="39">
        <f>'Antworten Kurzcheck'!G32</f>
        <v>0</v>
      </c>
      <c r="H63" s="39">
        <f>'Antworten Kurzcheck'!H32</f>
        <v>0</v>
      </c>
      <c r="I63" s="39">
        <f>'Antworten Kurzcheck'!I32</f>
        <v>0</v>
      </c>
      <c r="J63" s="39">
        <f>'Antworten Kurzcheck'!J32</f>
        <v>0</v>
      </c>
      <c r="K63" s="39">
        <f>'Antworten Kurzcheck'!K32</f>
        <v>0</v>
      </c>
      <c r="L63" s="39">
        <f>'Antworten Kurzcheck'!L32</f>
        <v>0</v>
      </c>
      <c r="M63" s="39">
        <f>'Antworten Kurzcheck'!M32</f>
        <v>0</v>
      </c>
      <c r="N63" s="39">
        <f>'Antworten Kurzcheck'!N32</f>
        <v>0</v>
      </c>
      <c r="O63" s="39">
        <f>'Antworten Kurzcheck'!O32</f>
        <v>0</v>
      </c>
      <c r="P63" s="40"/>
      <c r="Q63" s="40"/>
    </row>
    <row r="64" spans="1:17" ht="99" customHeight="1" thickBot="1" x14ac:dyDescent="0.35">
      <c r="A64" s="72"/>
      <c r="B64" s="68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0"/>
      <c r="Q64" s="40"/>
    </row>
    <row r="65" spans="1:17" x14ac:dyDescent="0.3">
      <c r="A65" s="72"/>
      <c r="B65" s="68">
        <v>32</v>
      </c>
      <c r="C65" s="39">
        <f>'Antworten Kurzcheck'!C33</f>
        <v>0</v>
      </c>
      <c r="D65" s="39">
        <f>'Antworten Kurzcheck'!D33</f>
        <v>0</v>
      </c>
      <c r="E65" s="39">
        <f>'Antworten Kurzcheck'!E33</f>
        <v>0</v>
      </c>
      <c r="F65" s="39">
        <f>'Antworten Kurzcheck'!F33</f>
        <v>0</v>
      </c>
      <c r="G65" s="39">
        <f>'Antworten Kurzcheck'!G33</f>
        <v>0</v>
      </c>
      <c r="H65" s="39">
        <f>'Antworten Kurzcheck'!H33</f>
        <v>0</v>
      </c>
      <c r="I65" s="39">
        <f>'Antworten Kurzcheck'!I33</f>
        <v>0</v>
      </c>
      <c r="J65" s="39">
        <f>'Antworten Kurzcheck'!J33</f>
        <v>0</v>
      </c>
      <c r="K65" s="39">
        <f>'Antworten Kurzcheck'!K33</f>
        <v>0</v>
      </c>
      <c r="L65" s="39">
        <f>'Antworten Kurzcheck'!L33</f>
        <v>0</v>
      </c>
      <c r="M65" s="39">
        <f>'Antworten Kurzcheck'!M33</f>
        <v>0</v>
      </c>
      <c r="N65" s="39">
        <f>'Antworten Kurzcheck'!N33</f>
        <v>0</v>
      </c>
      <c r="O65" s="39">
        <f>'Antworten Kurzcheck'!O33</f>
        <v>0</v>
      </c>
      <c r="P65" s="42"/>
      <c r="Q65" s="42"/>
    </row>
    <row r="66" spans="1:17" ht="99" customHeight="1" thickBot="1" x14ac:dyDescent="0.35">
      <c r="A66" s="72"/>
      <c r="B66" s="68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2"/>
      <c r="Q66" s="42"/>
    </row>
    <row r="67" spans="1:17" x14ac:dyDescent="0.3">
      <c r="A67" s="72"/>
      <c r="B67" s="68">
        <v>33</v>
      </c>
      <c r="C67" s="39">
        <f>'Antworten Kurzcheck'!C34</f>
        <v>0</v>
      </c>
      <c r="D67" s="39">
        <f>'Antworten Kurzcheck'!D34</f>
        <v>0</v>
      </c>
      <c r="E67" s="39">
        <f>'Antworten Kurzcheck'!E34</f>
        <v>0</v>
      </c>
      <c r="F67" s="39">
        <f>'Antworten Kurzcheck'!F34</f>
        <v>0</v>
      </c>
      <c r="G67" s="39">
        <f>'Antworten Kurzcheck'!G34</f>
        <v>0</v>
      </c>
      <c r="H67" s="39">
        <f>'Antworten Kurzcheck'!H34</f>
        <v>0</v>
      </c>
      <c r="I67" s="39">
        <f>'Antworten Kurzcheck'!I34</f>
        <v>0</v>
      </c>
      <c r="J67" s="39">
        <f>'Antworten Kurzcheck'!J34</f>
        <v>0</v>
      </c>
      <c r="K67" s="39">
        <f>'Antworten Kurzcheck'!K34</f>
        <v>0</v>
      </c>
      <c r="L67" s="39">
        <f>'Antworten Kurzcheck'!L34</f>
        <v>0</v>
      </c>
      <c r="M67" s="39">
        <f>'Antworten Kurzcheck'!M34</f>
        <v>0</v>
      </c>
      <c r="N67" s="39">
        <f>'Antworten Kurzcheck'!N34</f>
        <v>0</v>
      </c>
      <c r="O67" s="39">
        <f>'Antworten Kurzcheck'!O34</f>
        <v>0</v>
      </c>
      <c r="P67" s="42"/>
      <c r="Q67" s="42"/>
    </row>
    <row r="68" spans="1:17" ht="99" customHeight="1" thickBot="1" x14ac:dyDescent="0.35">
      <c r="A68" s="72"/>
      <c r="B68" s="68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42"/>
    </row>
    <row r="69" spans="1:17" x14ac:dyDescent="0.3">
      <c r="A69" s="72"/>
      <c r="B69" s="68">
        <v>34</v>
      </c>
      <c r="C69" s="39">
        <f>'Antworten Kurzcheck'!C35</f>
        <v>0</v>
      </c>
      <c r="D69" s="39">
        <f>'Antworten Kurzcheck'!D35</f>
        <v>0</v>
      </c>
      <c r="E69" s="39">
        <f>'Antworten Kurzcheck'!E35</f>
        <v>0</v>
      </c>
      <c r="F69" s="39">
        <f>'Antworten Kurzcheck'!F35</f>
        <v>0</v>
      </c>
      <c r="G69" s="39">
        <f>'Antworten Kurzcheck'!G35</f>
        <v>0</v>
      </c>
      <c r="H69" s="39">
        <f>'Antworten Kurzcheck'!H35</f>
        <v>0</v>
      </c>
      <c r="I69" s="39">
        <f>'Antworten Kurzcheck'!I35</f>
        <v>0</v>
      </c>
      <c r="J69" s="39">
        <f>'Antworten Kurzcheck'!J35</f>
        <v>0</v>
      </c>
      <c r="K69" s="39">
        <f>'Antworten Kurzcheck'!K35</f>
        <v>0</v>
      </c>
      <c r="L69" s="39">
        <f>'Antworten Kurzcheck'!L35</f>
        <v>0</v>
      </c>
      <c r="M69" s="39">
        <f>'Antworten Kurzcheck'!M35</f>
        <v>0</v>
      </c>
      <c r="N69" s="39">
        <f>'Antworten Kurzcheck'!N35</f>
        <v>0</v>
      </c>
      <c r="O69" s="39">
        <f>'Antworten Kurzcheck'!O35</f>
        <v>0</v>
      </c>
      <c r="P69" s="39"/>
      <c r="Q69" s="42"/>
    </row>
    <row r="70" spans="1:17" ht="99" customHeight="1" thickBot="1" x14ac:dyDescent="0.35">
      <c r="A70" s="72"/>
      <c r="B70" s="68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2"/>
      <c r="Q70" s="42"/>
    </row>
    <row r="71" spans="1:17" x14ac:dyDescent="0.3">
      <c r="A71" s="72"/>
      <c r="B71" s="68">
        <v>35</v>
      </c>
      <c r="C71" s="39">
        <f>'Antworten Kurzcheck'!C36</f>
        <v>0</v>
      </c>
      <c r="D71" s="39">
        <f>'Antworten Kurzcheck'!D36</f>
        <v>0</v>
      </c>
      <c r="E71" s="39">
        <f>'Antworten Kurzcheck'!E36</f>
        <v>0</v>
      </c>
      <c r="F71" s="39">
        <f>'Antworten Kurzcheck'!F36</f>
        <v>0</v>
      </c>
      <c r="G71" s="39">
        <f>'Antworten Kurzcheck'!G36</f>
        <v>0</v>
      </c>
      <c r="H71" s="39">
        <f>'Antworten Kurzcheck'!H36</f>
        <v>0</v>
      </c>
      <c r="I71" s="39">
        <f>'Antworten Kurzcheck'!I36</f>
        <v>0</v>
      </c>
      <c r="J71" s="39">
        <f>'Antworten Kurzcheck'!J36</f>
        <v>0</v>
      </c>
      <c r="K71" s="39">
        <f>'Antworten Kurzcheck'!K36</f>
        <v>0</v>
      </c>
      <c r="L71" s="39">
        <f>'Antworten Kurzcheck'!L36</f>
        <v>0</v>
      </c>
      <c r="M71" s="39">
        <f>'Antworten Kurzcheck'!M36</f>
        <v>0</v>
      </c>
      <c r="N71" s="39">
        <f>'Antworten Kurzcheck'!N36</f>
        <v>0</v>
      </c>
      <c r="O71" s="39">
        <f>'Antworten Kurzcheck'!O36</f>
        <v>0</v>
      </c>
      <c r="P71" s="42"/>
      <c r="Q71" s="42"/>
    </row>
    <row r="72" spans="1:17" ht="99" customHeight="1" thickBot="1" x14ac:dyDescent="0.35">
      <c r="A72" s="72"/>
      <c r="B72" s="68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2"/>
      <c r="Q72" s="42"/>
    </row>
    <row r="73" spans="1:17" x14ac:dyDescent="0.3">
      <c r="A73" s="72"/>
      <c r="B73" s="68">
        <v>36</v>
      </c>
      <c r="C73" s="39">
        <f>'Antworten Kurzcheck'!C37</f>
        <v>0</v>
      </c>
      <c r="D73" s="39">
        <f>'Antworten Kurzcheck'!D37</f>
        <v>0</v>
      </c>
      <c r="E73" s="39">
        <f>'Antworten Kurzcheck'!E37</f>
        <v>0</v>
      </c>
      <c r="F73" s="39">
        <f>'Antworten Kurzcheck'!F37</f>
        <v>0</v>
      </c>
      <c r="G73" s="39">
        <f>'Antworten Kurzcheck'!G37</f>
        <v>0</v>
      </c>
      <c r="H73" s="39">
        <f>'Antworten Kurzcheck'!H37</f>
        <v>0</v>
      </c>
      <c r="I73" s="39">
        <f>'Antworten Kurzcheck'!I37</f>
        <v>0</v>
      </c>
      <c r="J73" s="39">
        <f>'Antworten Kurzcheck'!J37</f>
        <v>0</v>
      </c>
      <c r="K73" s="39">
        <f>'Antworten Kurzcheck'!K37</f>
        <v>0</v>
      </c>
      <c r="L73" s="39">
        <f>'Antworten Kurzcheck'!L37</f>
        <v>0</v>
      </c>
      <c r="M73" s="39">
        <f>'Antworten Kurzcheck'!M37</f>
        <v>0</v>
      </c>
      <c r="N73" s="39">
        <f>'Antworten Kurzcheck'!N37</f>
        <v>0</v>
      </c>
      <c r="O73" s="39">
        <f>'Antworten Kurzcheck'!O37</f>
        <v>0</v>
      </c>
      <c r="P73" s="42"/>
      <c r="Q73" s="42"/>
    </row>
    <row r="74" spans="1:17" ht="99" customHeight="1" thickBot="1" x14ac:dyDescent="0.35">
      <c r="A74" s="72"/>
      <c r="B74" s="68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2"/>
      <c r="Q74" s="42"/>
    </row>
    <row r="75" spans="1:17" x14ac:dyDescent="0.3">
      <c r="A75" s="72"/>
      <c r="B75" s="68">
        <v>37</v>
      </c>
      <c r="C75" s="39">
        <f>'Antworten Kurzcheck'!C38</f>
        <v>0</v>
      </c>
      <c r="D75" s="39">
        <f>'Antworten Kurzcheck'!D38</f>
        <v>0</v>
      </c>
      <c r="E75" s="39">
        <f>'Antworten Kurzcheck'!E38</f>
        <v>0</v>
      </c>
      <c r="F75" s="39">
        <f>'Antworten Kurzcheck'!F38</f>
        <v>0</v>
      </c>
      <c r="G75" s="39">
        <f>'Antworten Kurzcheck'!G38</f>
        <v>0</v>
      </c>
      <c r="H75" s="39">
        <f>'Antworten Kurzcheck'!H38</f>
        <v>0</v>
      </c>
      <c r="I75" s="39">
        <f>'Antworten Kurzcheck'!I38</f>
        <v>0</v>
      </c>
      <c r="J75" s="39">
        <f>'Antworten Kurzcheck'!J38</f>
        <v>0</v>
      </c>
      <c r="K75" s="39">
        <f>'Antworten Kurzcheck'!K38</f>
        <v>0</v>
      </c>
      <c r="L75" s="39">
        <f>'Antworten Kurzcheck'!L38</f>
        <v>0</v>
      </c>
      <c r="M75" s="39">
        <f>'Antworten Kurzcheck'!M38</f>
        <v>0</v>
      </c>
      <c r="N75" s="39">
        <f>'Antworten Kurzcheck'!N38</f>
        <v>0</v>
      </c>
      <c r="O75" s="39">
        <f>'Antworten Kurzcheck'!O38</f>
        <v>0</v>
      </c>
      <c r="P75" s="42"/>
      <c r="Q75" s="42"/>
    </row>
    <row r="76" spans="1:17" ht="99" customHeight="1" thickBot="1" x14ac:dyDescent="0.35">
      <c r="A76" s="72"/>
      <c r="B76" s="68"/>
      <c r="C76" s="41"/>
      <c r="D76" s="41"/>
      <c r="E76" s="41"/>
      <c r="F76" s="41"/>
      <c r="G76" s="41"/>
      <c r="H76" s="41"/>
      <c r="I76" s="74"/>
      <c r="J76" s="41"/>
      <c r="K76" s="41"/>
      <c r="L76" s="41"/>
      <c r="M76" s="41"/>
      <c r="N76" s="41"/>
      <c r="O76" s="41"/>
      <c r="P76" s="42"/>
      <c r="Q76" s="42"/>
    </row>
    <row r="77" spans="1:17" x14ac:dyDescent="0.3">
      <c r="A77" s="72"/>
      <c r="B77" s="68">
        <v>38</v>
      </c>
      <c r="C77" s="39">
        <f>'Antworten Kurzcheck'!C39</f>
        <v>0</v>
      </c>
      <c r="D77" s="39">
        <f>'Antworten Kurzcheck'!D39</f>
        <v>0</v>
      </c>
      <c r="E77" s="39">
        <f>'Antworten Kurzcheck'!E39</f>
        <v>0</v>
      </c>
      <c r="F77" s="39">
        <f>'Antworten Kurzcheck'!F39</f>
        <v>0</v>
      </c>
      <c r="G77" s="39">
        <f>'Antworten Kurzcheck'!G39</f>
        <v>0</v>
      </c>
      <c r="H77" s="39">
        <f>'Antworten Kurzcheck'!H39</f>
        <v>0</v>
      </c>
      <c r="I77" s="39">
        <f>'Antworten Kurzcheck'!I39</f>
        <v>0</v>
      </c>
      <c r="J77" s="39">
        <f>'Antworten Kurzcheck'!J39</f>
        <v>0</v>
      </c>
      <c r="K77" s="39">
        <f>'Antworten Kurzcheck'!K39</f>
        <v>0</v>
      </c>
      <c r="L77" s="39">
        <f>'Antworten Kurzcheck'!L39</f>
        <v>0</v>
      </c>
      <c r="M77" s="39">
        <f>'Antworten Kurzcheck'!M39</f>
        <v>0</v>
      </c>
      <c r="N77" s="39">
        <f>'Antworten Kurzcheck'!N39</f>
        <v>0</v>
      </c>
      <c r="O77" s="39">
        <f>'Antworten Kurzcheck'!O39</f>
        <v>0</v>
      </c>
      <c r="P77" s="42"/>
      <c r="Q77" s="42"/>
    </row>
    <row r="78" spans="1:17" ht="99" customHeight="1" thickBot="1" x14ac:dyDescent="0.35">
      <c r="A78" s="72"/>
      <c r="B78" s="68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2"/>
      <c r="Q78" s="42"/>
    </row>
    <row r="79" spans="1:17" x14ac:dyDescent="0.3">
      <c r="A79" s="72"/>
      <c r="B79" s="68">
        <v>39</v>
      </c>
      <c r="C79" s="39">
        <f>'Antworten Kurzcheck'!C40</f>
        <v>0</v>
      </c>
      <c r="D79" s="39">
        <f>'Antworten Kurzcheck'!D40</f>
        <v>0</v>
      </c>
      <c r="E79" s="39">
        <f>'Antworten Kurzcheck'!E40</f>
        <v>0</v>
      </c>
      <c r="F79" s="39">
        <f>'Antworten Kurzcheck'!F40</f>
        <v>0</v>
      </c>
      <c r="G79" s="39">
        <f>'Antworten Kurzcheck'!G40</f>
        <v>0</v>
      </c>
      <c r="H79" s="39">
        <f>'Antworten Kurzcheck'!H40</f>
        <v>0</v>
      </c>
      <c r="I79" s="39">
        <f>'Antworten Kurzcheck'!I40</f>
        <v>0</v>
      </c>
      <c r="J79" s="39">
        <f>'Antworten Kurzcheck'!J40</f>
        <v>0</v>
      </c>
      <c r="K79" s="39">
        <f>'Antworten Kurzcheck'!K40</f>
        <v>0</v>
      </c>
      <c r="L79" s="39">
        <f>'Antworten Kurzcheck'!L40</f>
        <v>0</v>
      </c>
      <c r="M79" s="39">
        <f>'Antworten Kurzcheck'!M40</f>
        <v>0</v>
      </c>
      <c r="N79" s="39">
        <f>'Antworten Kurzcheck'!N40</f>
        <v>0</v>
      </c>
      <c r="O79" s="39">
        <f>'Antworten Kurzcheck'!O40</f>
        <v>0</v>
      </c>
      <c r="P79" s="42"/>
      <c r="Q79" s="42"/>
    </row>
    <row r="80" spans="1:17" ht="99" customHeight="1" thickBot="1" x14ac:dyDescent="0.35">
      <c r="A80" s="72"/>
      <c r="B80" s="68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2"/>
      <c r="Q80" s="42"/>
    </row>
    <row r="81" spans="1:17" x14ac:dyDescent="0.3">
      <c r="A81" s="72"/>
      <c r="B81" s="68">
        <v>40</v>
      </c>
      <c r="C81" s="39">
        <f>'Antworten Kurzcheck'!C41</f>
        <v>0</v>
      </c>
      <c r="D81" s="39">
        <f>'Antworten Kurzcheck'!D41</f>
        <v>0</v>
      </c>
      <c r="E81" s="39">
        <f>'Antworten Kurzcheck'!E41</f>
        <v>0</v>
      </c>
      <c r="F81" s="39">
        <f>'Antworten Kurzcheck'!F41</f>
        <v>0</v>
      </c>
      <c r="G81" s="39">
        <f>'Antworten Kurzcheck'!G41</f>
        <v>0</v>
      </c>
      <c r="H81" s="39">
        <f>'Antworten Kurzcheck'!H41</f>
        <v>0</v>
      </c>
      <c r="I81" s="39">
        <f>'Antworten Kurzcheck'!I41</f>
        <v>0</v>
      </c>
      <c r="J81" s="39">
        <f>'Antworten Kurzcheck'!J41</f>
        <v>0</v>
      </c>
      <c r="K81" s="39">
        <f>'Antworten Kurzcheck'!K41</f>
        <v>0</v>
      </c>
      <c r="L81" s="39">
        <f>'Antworten Kurzcheck'!L41</f>
        <v>0</v>
      </c>
      <c r="M81" s="39">
        <f>'Antworten Kurzcheck'!M41</f>
        <v>0</v>
      </c>
      <c r="N81" s="39">
        <f>'Antworten Kurzcheck'!N41</f>
        <v>0</v>
      </c>
      <c r="O81" s="39">
        <f>'Antworten Kurzcheck'!O41</f>
        <v>0</v>
      </c>
      <c r="P81" s="42"/>
      <c r="Q81" s="42"/>
    </row>
    <row r="82" spans="1:17" ht="99" customHeight="1" thickBot="1" x14ac:dyDescent="0.35">
      <c r="A82" s="72"/>
      <c r="B82" s="68"/>
      <c r="C82" s="75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2"/>
      <c r="Q82" s="42"/>
    </row>
    <row r="83" spans="1:17" x14ac:dyDescent="0.3">
      <c r="A83" s="72"/>
      <c r="B83" s="68">
        <v>41</v>
      </c>
      <c r="C83" s="39">
        <f>'Antworten Kurzcheck'!C42</f>
        <v>0</v>
      </c>
      <c r="D83" s="39">
        <f>'Antworten Kurzcheck'!D42</f>
        <v>0</v>
      </c>
      <c r="E83" s="39">
        <f>'Antworten Kurzcheck'!E42</f>
        <v>0</v>
      </c>
      <c r="F83" s="39">
        <f>'Antworten Kurzcheck'!F42</f>
        <v>0</v>
      </c>
      <c r="G83" s="39">
        <f>'Antworten Kurzcheck'!G42</f>
        <v>0</v>
      </c>
      <c r="H83" s="39">
        <f>'Antworten Kurzcheck'!H42</f>
        <v>0</v>
      </c>
      <c r="I83" s="39">
        <f>'Antworten Kurzcheck'!I42</f>
        <v>0</v>
      </c>
      <c r="J83" s="39">
        <f>'Antworten Kurzcheck'!J42</f>
        <v>0</v>
      </c>
      <c r="K83" s="39">
        <f>'Antworten Kurzcheck'!K42</f>
        <v>0</v>
      </c>
      <c r="L83" s="39">
        <f>'Antworten Kurzcheck'!L42</f>
        <v>0</v>
      </c>
      <c r="M83" s="39">
        <f>'Antworten Kurzcheck'!M42</f>
        <v>0</v>
      </c>
      <c r="N83" s="39">
        <f>'Antworten Kurzcheck'!N42</f>
        <v>0</v>
      </c>
      <c r="O83" s="39">
        <f>'Antworten Kurzcheck'!O42</f>
        <v>0</v>
      </c>
      <c r="P83" s="42"/>
      <c r="Q83" s="42"/>
    </row>
    <row r="84" spans="1:17" ht="99" customHeight="1" thickBot="1" x14ac:dyDescent="0.35">
      <c r="A84" s="72"/>
      <c r="B84" s="68"/>
      <c r="C84" s="76"/>
      <c r="D84" s="76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2"/>
      <c r="Q84" s="42"/>
    </row>
    <row r="85" spans="1:17" x14ac:dyDescent="0.3">
      <c r="A85" s="72"/>
      <c r="B85" s="68">
        <v>42</v>
      </c>
      <c r="C85" s="39">
        <f>'Antworten Kurzcheck'!C43</f>
        <v>0</v>
      </c>
      <c r="D85" s="39">
        <f>'Antworten Kurzcheck'!D43</f>
        <v>0</v>
      </c>
      <c r="E85" s="39">
        <f>'Antworten Kurzcheck'!E43</f>
        <v>0</v>
      </c>
      <c r="F85" s="39">
        <f>'Antworten Kurzcheck'!F43</f>
        <v>0</v>
      </c>
      <c r="G85" s="39">
        <f>'Antworten Kurzcheck'!G43</f>
        <v>0</v>
      </c>
      <c r="H85" s="39">
        <f>'Antworten Kurzcheck'!H43</f>
        <v>0</v>
      </c>
      <c r="I85" s="39">
        <f>'Antworten Kurzcheck'!I43</f>
        <v>0</v>
      </c>
      <c r="J85" s="39">
        <f>'Antworten Kurzcheck'!J43</f>
        <v>0</v>
      </c>
      <c r="K85" s="39">
        <f>'Antworten Kurzcheck'!K43</f>
        <v>0</v>
      </c>
      <c r="L85" s="39">
        <f>'Antworten Kurzcheck'!L43</f>
        <v>0</v>
      </c>
      <c r="M85" s="39">
        <f>'Antworten Kurzcheck'!M43</f>
        <v>0</v>
      </c>
      <c r="N85" s="39">
        <f>'Antworten Kurzcheck'!N43</f>
        <v>0</v>
      </c>
      <c r="O85" s="39">
        <f>'Antworten Kurzcheck'!O43</f>
        <v>0</v>
      </c>
      <c r="P85" s="42"/>
      <c r="Q85" s="42"/>
    </row>
    <row r="86" spans="1:17" ht="99" customHeight="1" thickBot="1" x14ac:dyDescent="0.35">
      <c r="A86" s="72"/>
      <c r="B86" s="68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2"/>
      <c r="Q86" s="42"/>
    </row>
    <row r="87" spans="1:17" x14ac:dyDescent="0.3">
      <c r="A87" s="72"/>
      <c r="B87" s="68">
        <v>43</v>
      </c>
      <c r="C87" s="39">
        <f>'Antworten Kurzcheck'!C44</f>
        <v>0</v>
      </c>
      <c r="D87" s="39">
        <f>'Antworten Kurzcheck'!D44</f>
        <v>0</v>
      </c>
      <c r="E87" s="39">
        <f>'Antworten Kurzcheck'!E44</f>
        <v>0</v>
      </c>
      <c r="F87" s="39">
        <f>'Antworten Kurzcheck'!F44</f>
        <v>0</v>
      </c>
      <c r="G87" s="39">
        <f>'Antworten Kurzcheck'!G44</f>
        <v>0</v>
      </c>
      <c r="H87" s="39">
        <f>'Antworten Kurzcheck'!H44</f>
        <v>0</v>
      </c>
      <c r="I87" s="39">
        <f>'Antworten Kurzcheck'!I44</f>
        <v>0</v>
      </c>
      <c r="J87" s="39">
        <f>'Antworten Kurzcheck'!J44</f>
        <v>0</v>
      </c>
      <c r="K87" s="39">
        <f>'Antworten Kurzcheck'!K44</f>
        <v>0</v>
      </c>
      <c r="L87" s="39">
        <f>'Antworten Kurzcheck'!L44</f>
        <v>0</v>
      </c>
      <c r="M87" s="39">
        <f>'Antworten Kurzcheck'!M44</f>
        <v>0</v>
      </c>
      <c r="N87" s="39">
        <f>'Antworten Kurzcheck'!N44</f>
        <v>0</v>
      </c>
      <c r="O87" s="39">
        <f>'Antworten Kurzcheck'!O44</f>
        <v>0</v>
      </c>
      <c r="P87" s="42"/>
      <c r="Q87" s="42"/>
    </row>
    <row r="88" spans="1:17" ht="99" customHeight="1" thickBot="1" x14ac:dyDescent="0.35">
      <c r="A88" s="72"/>
      <c r="B88" s="68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2"/>
      <c r="Q88" s="42"/>
    </row>
    <row r="89" spans="1:17" x14ac:dyDescent="0.3">
      <c r="A89" s="72"/>
      <c r="B89" s="68">
        <v>44</v>
      </c>
      <c r="C89" s="39">
        <f>'Antworten Kurzcheck'!C45</f>
        <v>0</v>
      </c>
      <c r="D89" s="39">
        <f>'Antworten Kurzcheck'!D45</f>
        <v>0</v>
      </c>
      <c r="E89" s="39">
        <f>'Antworten Kurzcheck'!E45</f>
        <v>0</v>
      </c>
      <c r="F89" s="39">
        <f>'Antworten Kurzcheck'!F45</f>
        <v>0</v>
      </c>
      <c r="G89" s="39">
        <f>'Antworten Kurzcheck'!G45</f>
        <v>0</v>
      </c>
      <c r="H89" s="39">
        <f>'Antworten Kurzcheck'!H45</f>
        <v>0</v>
      </c>
      <c r="I89" s="39">
        <f>'Antworten Kurzcheck'!I45</f>
        <v>0</v>
      </c>
      <c r="J89" s="39">
        <f>'Antworten Kurzcheck'!J45</f>
        <v>0</v>
      </c>
      <c r="K89" s="39">
        <f>'Antworten Kurzcheck'!K45</f>
        <v>0</v>
      </c>
      <c r="L89" s="39">
        <f>'Antworten Kurzcheck'!L45</f>
        <v>0</v>
      </c>
      <c r="M89" s="39">
        <f>'Antworten Kurzcheck'!M45</f>
        <v>0</v>
      </c>
      <c r="N89" s="39">
        <f>'Antworten Kurzcheck'!N45</f>
        <v>0</v>
      </c>
      <c r="O89" s="39">
        <f>'Antworten Kurzcheck'!O45</f>
        <v>0</v>
      </c>
      <c r="P89" s="42"/>
      <c r="Q89" s="42"/>
    </row>
    <row r="90" spans="1:17" ht="99" customHeight="1" thickBot="1" x14ac:dyDescent="0.35">
      <c r="A90" s="72"/>
      <c r="B90" s="68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42"/>
    </row>
    <row r="91" spans="1:17" x14ac:dyDescent="0.3">
      <c r="A91" s="72"/>
      <c r="B91" s="68">
        <v>45</v>
      </c>
      <c r="C91" s="39">
        <f>'Antworten Kurzcheck'!C46</f>
        <v>0</v>
      </c>
      <c r="D91" s="39">
        <f>'Antworten Kurzcheck'!D46</f>
        <v>0</v>
      </c>
      <c r="E91" s="39">
        <f>'Antworten Kurzcheck'!E46</f>
        <v>0</v>
      </c>
      <c r="F91" s="39">
        <f>'Antworten Kurzcheck'!F46</f>
        <v>0</v>
      </c>
      <c r="G91" s="39">
        <f>'Antworten Kurzcheck'!G46</f>
        <v>0</v>
      </c>
      <c r="H91" s="39">
        <f>'Antworten Kurzcheck'!H46</f>
        <v>0</v>
      </c>
      <c r="I91" s="39">
        <f>'Antworten Kurzcheck'!I46</f>
        <v>0</v>
      </c>
      <c r="J91" s="39">
        <f>'Antworten Kurzcheck'!J46</f>
        <v>0</v>
      </c>
      <c r="K91" s="39">
        <f>'Antworten Kurzcheck'!K46</f>
        <v>0</v>
      </c>
      <c r="L91" s="39">
        <f>'Antworten Kurzcheck'!L46</f>
        <v>0</v>
      </c>
      <c r="M91" s="39">
        <f>'Antworten Kurzcheck'!M46</f>
        <v>0</v>
      </c>
      <c r="N91" s="39">
        <f>'Antworten Kurzcheck'!N46</f>
        <v>0</v>
      </c>
      <c r="O91" s="39">
        <f>'Antworten Kurzcheck'!O46</f>
        <v>0</v>
      </c>
      <c r="P91" s="42"/>
      <c r="Q91" s="42"/>
    </row>
    <row r="92" spans="1:17" ht="99" customHeight="1" thickBot="1" x14ac:dyDescent="0.35">
      <c r="A92" s="72"/>
      <c r="B92" s="68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76"/>
      <c r="N92" s="41"/>
      <c r="O92" s="41"/>
      <c r="P92" s="42"/>
      <c r="Q92" s="42"/>
    </row>
    <row r="93" spans="1:17" x14ac:dyDescent="0.3">
      <c r="A93" s="72"/>
      <c r="B93" s="68">
        <v>46</v>
      </c>
      <c r="C93" s="39">
        <f>'Antworten Kurzcheck'!C47</f>
        <v>0</v>
      </c>
      <c r="D93" s="39">
        <f>'Antworten Kurzcheck'!D47</f>
        <v>0</v>
      </c>
      <c r="E93" s="39">
        <f>'Antworten Kurzcheck'!E47</f>
        <v>0</v>
      </c>
      <c r="F93" s="39">
        <f>'Antworten Kurzcheck'!F47</f>
        <v>0</v>
      </c>
      <c r="G93" s="39">
        <f>'Antworten Kurzcheck'!G47</f>
        <v>0</v>
      </c>
      <c r="H93" s="39">
        <f>'Antworten Kurzcheck'!H47</f>
        <v>0</v>
      </c>
      <c r="I93" s="39">
        <f>'Antworten Kurzcheck'!I47</f>
        <v>0</v>
      </c>
      <c r="J93" s="39">
        <f>'Antworten Kurzcheck'!J47</f>
        <v>0</v>
      </c>
      <c r="K93" s="39">
        <f>'Antworten Kurzcheck'!K47</f>
        <v>0</v>
      </c>
      <c r="L93" s="39">
        <f>'Antworten Kurzcheck'!L47</f>
        <v>0</v>
      </c>
      <c r="M93" s="39">
        <f>'Antworten Kurzcheck'!M47</f>
        <v>0</v>
      </c>
      <c r="N93" s="39">
        <f>'Antworten Kurzcheck'!N47</f>
        <v>0</v>
      </c>
      <c r="O93" s="39">
        <f>'Antworten Kurzcheck'!O47</f>
        <v>0</v>
      </c>
      <c r="P93" s="42"/>
      <c r="Q93" s="42"/>
    </row>
    <row r="94" spans="1:17" ht="99" customHeight="1" thickBot="1" x14ac:dyDescent="0.35">
      <c r="A94" s="72"/>
      <c r="B94" s="68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2"/>
      <c r="Q94" s="42"/>
    </row>
    <row r="95" spans="1:17" x14ac:dyDescent="0.3">
      <c r="A95" s="72"/>
      <c r="B95" s="68">
        <v>47</v>
      </c>
      <c r="C95" s="39">
        <f>'Antworten Kurzcheck'!C48</f>
        <v>0</v>
      </c>
      <c r="D95" s="39">
        <f>'Antworten Kurzcheck'!D48</f>
        <v>0</v>
      </c>
      <c r="E95" s="39">
        <f>'Antworten Kurzcheck'!E48</f>
        <v>0</v>
      </c>
      <c r="F95" s="39">
        <f>'Antworten Kurzcheck'!F48</f>
        <v>0</v>
      </c>
      <c r="G95" s="39">
        <f>'Antworten Kurzcheck'!G48</f>
        <v>0</v>
      </c>
      <c r="H95" s="39">
        <f>'Antworten Kurzcheck'!H48</f>
        <v>0</v>
      </c>
      <c r="I95" s="39">
        <f>'Antworten Kurzcheck'!I48</f>
        <v>0</v>
      </c>
      <c r="J95" s="39">
        <f>'Antworten Kurzcheck'!J48</f>
        <v>0</v>
      </c>
      <c r="K95" s="39">
        <f>'Antworten Kurzcheck'!K48</f>
        <v>0</v>
      </c>
      <c r="L95" s="39">
        <f>'Antworten Kurzcheck'!L48</f>
        <v>0</v>
      </c>
      <c r="M95" s="39">
        <f>'Antworten Kurzcheck'!M48</f>
        <v>0</v>
      </c>
      <c r="N95" s="39">
        <f>'Antworten Kurzcheck'!N48</f>
        <v>0</v>
      </c>
      <c r="O95" s="39">
        <f>'Antworten Kurzcheck'!O48</f>
        <v>0</v>
      </c>
      <c r="P95" s="42"/>
      <c r="Q95" s="42"/>
    </row>
    <row r="96" spans="1:17" ht="99" customHeight="1" thickBot="1" x14ac:dyDescent="0.35">
      <c r="A96" s="72"/>
      <c r="B96" s="68"/>
      <c r="C96" s="76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2"/>
      <c r="Q96" s="42"/>
    </row>
    <row r="97" spans="1:17" x14ac:dyDescent="0.3">
      <c r="A97" s="72"/>
      <c r="B97" s="68">
        <v>48</v>
      </c>
      <c r="C97" s="39">
        <f>'Antworten Kurzcheck'!C49</f>
        <v>0</v>
      </c>
      <c r="D97" s="39">
        <f>'Antworten Kurzcheck'!D49</f>
        <v>0</v>
      </c>
      <c r="E97" s="39">
        <f>'Antworten Kurzcheck'!E49</f>
        <v>0</v>
      </c>
      <c r="F97" s="39">
        <f>'Antworten Kurzcheck'!F49</f>
        <v>0</v>
      </c>
      <c r="G97" s="39">
        <f>'Antworten Kurzcheck'!G49</f>
        <v>0</v>
      </c>
      <c r="H97" s="39">
        <f>'Antworten Kurzcheck'!H49</f>
        <v>0</v>
      </c>
      <c r="I97" s="39">
        <f>'Antworten Kurzcheck'!I49</f>
        <v>0</v>
      </c>
      <c r="J97" s="39">
        <f>'Antworten Kurzcheck'!J49</f>
        <v>0</v>
      </c>
      <c r="K97" s="39">
        <f>'Antworten Kurzcheck'!K49</f>
        <v>0</v>
      </c>
      <c r="L97" s="39">
        <f>'Antworten Kurzcheck'!L49</f>
        <v>0</v>
      </c>
      <c r="M97" s="39">
        <f>'Antworten Kurzcheck'!M49</f>
        <v>0</v>
      </c>
      <c r="N97" s="39">
        <f>'Antworten Kurzcheck'!N49</f>
        <v>0</v>
      </c>
      <c r="O97" s="39">
        <f>'Antworten Kurzcheck'!O49</f>
        <v>0</v>
      </c>
      <c r="P97" s="42"/>
      <c r="Q97" s="42"/>
    </row>
    <row r="98" spans="1:17" ht="109.5" customHeight="1" thickBot="1" x14ac:dyDescent="0.35">
      <c r="A98" s="72"/>
      <c r="B98" s="68"/>
      <c r="C98" s="45"/>
      <c r="D98" s="45"/>
      <c r="E98" s="46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2"/>
      <c r="Q98" s="42"/>
    </row>
    <row r="99" spans="1:17" x14ac:dyDescent="0.3">
      <c r="A99" s="72"/>
      <c r="B99" s="68">
        <v>49</v>
      </c>
      <c r="C99" s="39">
        <f>'Antworten Kurzcheck'!C50</f>
        <v>0</v>
      </c>
      <c r="D99" s="39">
        <f>'Antworten Kurzcheck'!D50</f>
        <v>0</v>
      </c>
      <c r="E99" s="39">
        <f>'Antworten Kurzcheck'!E50</f>
        <v>0</v>
      </c>
      <c r="F99" s="39">
        <f>'Antworten Kurzcheck'!F50</f>
        <v>0</v>
      </c>
      <c r="G99" s="39">
        <f>'Antworten Kurzcheck'!G50</f>
        <v>0</v>
      </c>
      <c r="H99" s="39">
        <f>'Antworten Kurzcheck'!H50</f>
        <v>0</v>
      </c>
      <c r="I99" s="39">
        <f>'Antworten Kurzcheck'!I50</f>
        <v>0</v>
      </c>
      <c r="J99" s="39">
        <f>'Antworten Kurzcheck'!J50</f>
        <v>0</v>
      </c>
      <c r="K99" s="39">
        <f>'Antworten Kurzcheck'!K50</f>
        <v>0</v>
      </c>
      <c r="L99" s="39">
        <f>'Antworten Kurzcheck'!L50</f>
        <v>0</v>
      </c>
      <c r="M99" s="39">
        <f>'Antworten Kurzcheck'!M50</f>
        <v>0</v>
      </c>
      <c r="N99" s="39">
        <f>'Antworten Kurzcheck'!N50</f>
        <v>0</v>
      </c>
      <c r="O99" s="39">
        <f>'Antworten Kurzcheck'!O50</f>
        <v>0</v>
      </c>
      <c r="P99" s="42"/>
      <c r="Q99" s="42"/>
    </row>
    <row r="100" spans="1:17" ht="129" customHeight="1" thickBot="1" x14ac:dyDescent="0.35">
      <c r="A100" s="72"/>
      <c r="B100" s="68"/>
      <c r="C100" s="43"/>
      <c r="D100" s="43"/>
      <c r="E100" s="44"/>
      <c r="F100" s="43"/>
      <c r="G100" s="43"/>
      <c r="H100" s="43"/>
      <c r="I100" s="43"/>
      <c r="J100" s="43"/>
      <c r="K100" s="43"/>
      <c r="L100" s="43"/>
      <c r="M100" s="43"/>
      <c r="N100" s="77"/>
      <c r="O100" s="43"/>
      <c r="P100" s="42"/>
      <c r="Q100" s="42"/>
    </row>
    <row r="101" spans="1:17" x14ac:dyDescent="0.3">
      <c r="A101" s="72"/>
      <c r="B101" s="68">
        <v>50</v>
      </c>
      <c r="C101" s="39">
        <f>'Antworten Kurzcheck'!C51</f>
        <v>0</v>
      </c>
      <c r="D101" s="39">
        <f>'Antworten Kurzcheck'!D51</f>
        <v>0</v>
      </c>
      <c r="E101" s="39">
        <f>'Antworten Kurzcheck'!E51</f>
        <v>0</v>
      </c>
      <c r="F101" s="39">
        <f>'Antworten Kurzcheck'!F51</f>
        <v>0</v>
      </c>
      <c r="G101" s="39">
        <f>'Antworten Kurzcheck'!G51</f>
        <v>0</v>
      </c>
      <c r="H101" s="39">
        <f>'Antworten Kurzcheck'!H51</f>
        <v>0</v>
      </c>
      <c r="I101" s="39">
        <f>'Antworten Kurzcheck'!I51</f>
        <v>0</v>
      </c>
      <c r="J101" s="39">
        <f>'Antworten Kurzcheck'!J51</f>
        <v>0</v>
      </c>
      <c r="K101" s="39">
        <f>'Antworten Kurzcheck'!K51</f>
        <v>0</v>
      </c>
      <c r="L101" s="39">
        <f>'Antworten Kurzcheck'!L51</f>
        <v>0</v>
      </c>
      <c r="M101" s="39">
        <f>'Antworten Kurzcheck'!M51</f>
        <v>0</v>
      </c>
      <c r="N101" s="39">
        <f>'Antworten Kurzcheck'!N51</f>
        <v>0</v>
      </c>
      <c r="O101" s="39">
        <f>'Antworten Kurzcheck'!O51</f>
        <v>0</v>
      </c>
      <c r="P101" s="42"/>
      <c r="Q101" s="42"/>
    </row>
    <row r="102" spans="1:17" ht="99" customHeight="1" thickBot="1" x14ac:dyDescent="0.35">
      <c r="A102" s="72"/>
      <c r="B102" s="68"/>
      <c r="C102" s="43"/>
      <c r="D102" s="43"/>
      <c r="E102" s="43"/>
      <c r="F102" s="43"/>
      <c r="G102" s="43"/>
      <c r="H102" s="43"/>
      <c r="I102" s="43"/>
      <c r="J102" s="43"/>
      <c r="K102" s="44"/>
      <c r="L102" s="43"/>
      <c r="M102" s="44"/>
      <c r="N102" s="43"/>
      <c r="O102" s="43"/>
      <c r="P102" s="42"/>
      <c r="Q102" s="42"/>
    </row>
    <row r="103" spans="1:17" x14ac:dyDescent="0.3">
      <c r="A103" s="72"/>
      <c r="B103" s="68">
        <v>51</v>
      </c>
      <c r="C103" s="39">
        <f>'Antworten Kurzcheck'!C52</f>
        <v>0</v>
      </c>
      <c r="D103" s="39">
        <f>'Antworten Kurzcheck'!D52</f>
        <v>0</v>
      </c>
      <c r="E103" s="39">
        <f>'Antworten Kurzcheck'!E52</f>
        <v>0</v>
      </c>
      <c r="F103" s="39">
        <f>'Antworten Kurzcheck'!F52</f>
        <v>0</v>
      </c>
      <c r="G103" s="39">
        <f>'Antworten Kurzcheck'!G52</f>
        <v>0</v>
      </c>
      <c r="H103" s="39">
        <f>'Antworten Kurzcheck'!H52</f>
        <v>0</v>
      </c>
      <c r="I103" s="39">
        <f>'Antworten Kurzcheck'!I52</f>
        <v>0</v>
      </c>
      <c r="J103" s="39">
        <f>'Antworten Kurzcheck'!J52</f>
        <v>0</v>
      </c>
      <c r="K103" s="39">
        <f>'Antworten Kurzcheck'!K52</f>
        <v>0</v>
      </c>
      <c r="L103" s="39">
        <f>'Antworten Kurzcheck'!L52</f>
        <v>0</v>
      </c>
      <c r="M103" s="39">
        <f>'Antworten Kurzcheck'!M52</f>
        <v>0</v>
      </c>
      <c r="N103" s="39">
        <f>'Antworten Kurzcheck'!N52</f>
        <v>0</v>
      </c>
      <c r="O103" s="39">
        <f>'Antworten Kurzcheck'!O52</f>
        <v>0</v>
      </c>
      <c r="P103" s="42"/>
      <c r="Q103" s="42"/>
    </row>
    <row r="104" spans="1:17" ht="99" customHeight="1" thickBot="1" x14ac:dyDescent="0.35">
      <c r="A104" s="72"/>
      <c r="B104" s="68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2"/>
      <c r="Q104" s="42"/>
    </row>
    <row r="105" spans="1:17" x14ac:dyDescent="0.3">
      <c r="A105" s="72"/>
      <c r="B105" s="68">
        <v>52</v>
      </c>
      <c r="C105" s="39">
        <f>'Antworten Kurzcheck'!C53</f>
        <v>0</v>
      </c>
      <c r="D105" s="39">
        <f>'Antworten Kurzcheck'!D53</f>
        <v>0</v>
      </c>
      <c r="E105" s="39">
        <f>'Antworten Kurzcheck'!E53</f>
        <v>0</v>
      </c>
      <c r="F105" s="39">
        <f>'Antworten Kurzcheck'!F53</f>
        <v>0</v>
      </c>
      <c r="G105" s="39">
        <f>'Antworten Kurzcheck'!G53</f>
        <v>0</v>
      </c>
      <c r="H105" s="39">
        <f>'Antworten Kurzcheck'!H53</f>
        <v>0</v>
      </c>
      <c r="I105" s="39">
        <f>'Antworten Kurzcheck'!I53</f>
        <v>0</v>
      </c>
      <c r="J105" s="39">
        <f>'Antworten Kurzcheck'!J53</f>
        <v>0</v>
      </c>
      <c r="K105" s="39">
        <f>'Antworten Kurzcheck'!K53</f>
        <v>0</v>
      </c>
      <c r="L105" s="39">
        <f>'Antworten Kurzcheck'!L53</f>
        <v>0</v>
      </c>
      <c r="M105" s="39">
        <f>'Antworten Kurzcheck'!M53</f>
        <v>0</v>
      </c>
      <c r="N105" s="39">
        <f>'Antworten Kurzcheck'!N53</f>
        <v>0</v>
      </c>
      <c r="O105" s="39">
        <f>'Antworten Kurzcheck'!O53</f>
        <v>0</v>
      </c>
      <c r="P105" s="42"/>
      <c r="Q105" s="42"/>
    </row>
    <row r="106" spans="1:17" ht="99.75" customHeight="1" thickBot="1" x14ac:dyDescent="0.35">
      <c r="A106" s="72"/>
      <c r="B106" s="68"/>
      <c r="C106" s="43"/>
      <c r="D106" s="43"/>
      <c r="E106" s="43"/>
      <c r="F106" s="77"/>
      <c r="G106" s="43"/>
      <c r="H106" s="43"/>
      <c r="I106" s="43"/>
      <c r="J106" s="43"/>
      <c r="K106" s="43"/>
      <c r="L106" s="43"/>
      <c r="M106" s="43"/>
      <c r="N106" s="43"/>
      <c r="O106" s="43"/>
      <c r="P106" s="42"/>
      <c r="Q106" s="42"/>
    </row>
    <row r="107" spans="1:17" x14ac:dyDescent="0.3">
      <c r="A107" s="72"/>
      <c r="B107" s="68">
        <v>53</v>
      </c>
      <c r="C107" s="39">
        <f>'Antworten Kurzcheck'!C54</f>
        <v>0</v>
      </c>
      <c r="D107" s="39">
        <f>'Antworten Kurzcheck'!D54</f>
        <v>0</v>
      </c>
      <c r="E107" s="39">
        <f>'Antworten Kurzcheck'!E54</f>
        <v>0</v>
      </c>
      <c r="F107" s="39">
        <f>'Antworten Kurzcheck'!F54</f>
        <v>0</v>
      </c>
      <c r="G107" s="39">
        <f>'Antworten Kurzcheck'!G54</f>
        <v>0</v>
      </c>
      <c r="H107" s="39">
        <f>'Antworten Kurzcheck'!H54</f>
        <v>0</v>
      </c>
      <c r="I107" s="39">
        <f>'Antworten Kurzcheck'!I54</f>
        <v>0</v>
      </c>
      <c r="J107" s="39">
        <f>'Antworten Kurzcheck'!J54</f>
        <v>0</v>
      </c>
      <c r="K107" s="39">
        <f>'Antworten Kurzcheck'!K54</f>
        <v>0</v>
      </c>
      <c r="L107" s="39">
        <f>'Antworten Kurzcheck'!L54</f>
        <v>0</v>
      </c>
      <c r="M107" s="39">
        <f>'Antworten Kurzcheck'!M54</f>
        <v>0</v>
      </c>
      <c r="N107" s="39">
        <f>'Antworten Kurzcheck'!N54</f>
        <v>0</v>
      </c>
      <c r="O107" s="39">
        <f>'Antworten Kurzcheck'!O54</f>
        <v>0</v>
      </c>
      <c r="P107" s="42"/>
      <c r="Q107" s="42"/>
    </row>
    <row r="108" spans="1:17" ht="99.75" customHeight="1" thickBot="1" x14ac:dyDescent="0.35">
      <c r="A108" s="72"/>
      <c r="B108" s="68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2"/>
      <c r="Q108" s="42"/>
    </row>
    <row r="109" spans="1:17" ht="13.5" customHeight="1" x14ac:dyDescent="0.3">
      <c r="A109" s="72"/>
      <c r="B109" s="68">
        <v>54</v>
      </c>
      <c r="C109" s="39">
        <f>'Antworten Kurzcheck'!C55</f>
        <v>0</v>
      </c>
      <c r="D109" s="39">
        <f>'Antworten Kurzcheck'!D55</f>
        <v>0</v>
      </c>
      <c r="E109" s="39">
        <f>'Antworten Kurzcheck'!E55</f>
        <v>0</v>
      </c>
      <c r="F109" s="39">
        <f>'Antworten Kurzcheck'!F55</f>
        <v>0</v>
      </c>
      <c r="G109" s="39">
        <f>'Antworten Kurzcheck'!G55</f>
        <v>0</v>
      </c>
      <c r="H109" s="39">
        <f>'Antworten Kurzcheck'!H55</f>
        <v>0</v>
      </c>
      <c r="I109" s="39">
        <f>'Antworten Kurzcheck'!I55</f>
        <v>0</v>
      </c>
      <c r="J109" s="39">
        <f>'Antworten Kurzcheck'!J55</f>
        <v>0</v>
      </c>
      <c r="K109" s="39">
        <f>'Antworten Kurzcheck'!K55</f>
        <v>0</v>
      </c>
      <c r="L109" s="39">
        <f>'Antworten Kurzcheck'!L55</f>
        <v>0</v>
      </c>
      <c r="M109" s="39">
        <f>'Antworten Kurzcheck'!M55</f>
        <v>0</v>
      </c>
      <c r="N109" s="39">
        <f>'Antworten Kurzcheck'!N55</f>
        <v>0</v>
      </c>
      <c r="O109" s="39">
        <f>'Antworten Kurzcheck'!O55</f>
        <v>0</v>
      </c>
      <c r="P109" s="42"/>
      <c r="Q109" s="42"/>
    </row>
    <row r="110" spans="1:17" ht="99" customHeight="1" thickBot="1" x14ac:dyDescent="0.35">
      <c r="A110" s="72"/>
      <c r="B110" s="68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2"/>
      <c r="Q110" s="42"/>
    </row>
    <row r="111" spans="1:17" x14ac:dyDescent="0.3">
      <c r="A111" s="72"/>
      <c r="B111" s="68">
        <v>55</v>
      </c>
      <c r="C111" s="39">
        <f>'Antworten Kurzcheck'!C56</f>
        <v>0</v>
      </c>
      <c r="D111" s="39">
        <f>'Antworten Kurzcheck'!D56</f>
        <v>0</v>
      </c>
      <c r="E111" s="39">
        <f>'Antworten Kurzcheck'!E56</f>
        <v>0</v>
      </c>
      <c r="F111" s="39">
        <f>'Antworten Kurzcheck'!F56</f>
        <v>0</v>
      </c>
      <c r="G111" s="39">
        <f>'Antworten Kurzcheck'!G56</f>
        <v>0</v>
      </c>
      <c r="H111" s="39">
        <f>'Antworten Kurzcheck'!H56</f>
        <v>0</v>
      </c>
      <c r="I111" s="39">
        <f>'Antworten Kurzcheck'!I56</f>
        <v>0</v>
      </c>
      <c r="J111" s="39">
        <f>'Antworten Kurzcheck'!J56</f>
        <v>0</v>
      </c>
      <c r="K111" s="39">
        <f>'Antworten Kurzcheck'!K56</f>
        <v>0</v>
      </c>
      <c r="L111" s="39">
        <f>'Antworten Kurzcheck'!L56</f>
        <v>0</v>
      </c>
      <c r="M111" s="39">
        <f>'Antworten Kurzcheck'!M56</f>
        <v>0</v>
      </c>
      <c r="N111" s="39">
        <f>'Antworten Kurzcheck'!N56</f>
        <v>0</v>
      </c>
      <c r="O111" s="39">
        <f>'Antworten Kurzcheck'!O56</f>
        <v>0</v>
      </c>
      <c r="P111" s="42"/>
      <c r="Q111" s="42"/>
    </row>
    <row r="112" spans="1:17" ht="99" customHeight="1" thickBot="1" x14ac:dyDescent="0.35">
      <c r="A112" s="72"/>
      <c r="B112" s="68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2"/>
      <c r="Q112" s="42"/>
    </row>
    <row r="113" spans="1:17" x14ac:dyDescent="0.3">
      <c r="A113" s="72"/>
      <c r="B113" s="68">
        <v>56</v>
      </c>
      <c r="C113" s="39">
        <f>'Antworten Kurzcheck'!C57</f>
        <v>0</v>
      </c>
      <c r="D113" s="39">
        <f>'Antworten Kurzcheck'!D57</f>
        <v>0</v>
      </c>
      <c r="E113" s="39">
        <f>'Antworten Kurzcheck'!E57</f>
        <v>0</v>
      </c>
      <c r="F113" s="39">
        <f>'Antworten Kurzcheck'!F57</f>
        <v>0</v>
      </c>
      <c r="G113" s="39">
        <f>'Antworten Kurzcheck'!G57</f>
        <v>0</v>
      </c>
      <c r="H113" s="39">
        <f>'Antworten Kurzcheck'!H57</f>
        <v>0</v>
      </c>
      <c r="I113" s="39">
        <f>'Antworten Kurzcheck'!I57</f>
        <v>0</v>
      </c>
      <c r="J113" s="39">
        <f>'Antworten Kurzcheck'!J57</f>
        <v>0</v>
      </c>
      <c r="K113" s="39">
        <f>'Antworten Kurzcheck'!K57</f>
        <v>0</v>
      </c>
      <c r="L113" s="39">
        <f>'Antworten Kurzcheck'!L57</f>
        <v>0</v>
      </c>
      <c r="M113" s="39">
        <f>'Antworten Kurzcheck'!M57</f>
        <v>0</v>
      </c>
      <c r="N113" s="39">
        <f>'Antworten Kurzcheck'!N57</f>
        <v>0</v>
      </c>
      <c r="O113" s="39">
        <f>'Antworten Kurzcheck'!O57</f>
        <v>0</v>
      </c>
      <c r="P113" s="42"/>
      <c r="Q113" s="42"/>
    </row>
    <row r="114" spans="1:17" ht="99" customHeight="1" thickBot="1" x14ac:dyDescent="0.35">
      <c r="A114" s="72"/>
      <c r="B114" s="68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2"/>
      <c r="Q114" s="42"/>
    </row>
    <row r="115" spans="1:17" x14ac:dyDescent="0.3">
      <c r="A115" s="72"/>
      <c r="B115" s="68">
        <v>57</v>
      </c>
      <c r="C115" s="39">
        <f>'Antworten Kurzcheck'!C58</f>
        <v>0</v>
      </c>
      <c r="D115" s="39">
        <f>'Antworten Kurzcheck'!D58</f>
        <v>0</v>
      </c>
      <c r="E115" s="39">
        <f>'Antworten Kurzcheck'!E58</f>
        <v>0</v>
      </c>
      <c r="F115" s="39">
        <f>'Antworten Kurzcheck'!F58</f>
        <v>0</v>
      </c>
      <c r="G115" s="39">
        <f>'Antworten Kurzcheck'!G58</f>
        <v>0</v>
      </c>
      <c r="H115" s="39">
        <f>'Antworten Kurzcheck'!H58</f>
        <v>0</v>
      </c>
      <c r="I115" s="39">
        <f>'Antworten Kurzcheck'!I58</f>
        <v>0</v>
      </c>
      <c r="J115" s="39">
        <f>'Antworten Kurzcheck'!J58</f>
        <v>0</v>
      </c>
      <c r="K115" s="39">
        <f>'Antworten Kurzcheck'!K58</f>
        <v>0</v>
      </c>
      <c r="L115" s="39">
        <f>'Antworten Kurzcheck'!L58</f>
        <v>0</v>
      </c>
      <c r="M115" s="39">
        <f>'Antworten Kurzcheck'!M58</f>
        <v>0</v>
      </c>
      <c r="N115" s="39">
        <f>'Antworten Kurzcheck'!N58</f>
        <v>0</v>
      </c>
      <c r="O115" s="39">
        <f>'Antworten Kurzcheck'!O58</f>
        <v>0</v>
      </c>
      <c r="P115" s="42"/>
      <c r="Q115" s="42"/>
    </row>
    <row r="116" spans="1:17" ht="99" customHeight="1" thickBot="1" x14ac:dyDescent="0.35">
      <c r="A116" s="72"/>
      <c r="B116" s="68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2"/>
      <c r="Q116" s="42"/>
    </row>
    <row r="117" spans="1:17" x14ac:dyDescent="0.3">
      <c r="A117" s="72"/>
      <c r="B117" s="68">
        <v>58</v>
      </c>
      <c r="C117" s="39">
        <f>'Antworten Kurzcheck'!C59</f>
        <v>0</v>
      </c>
      <c r="D117" s="39">
        <f>'Antworten Kurzcheck'!D59</f>
        <v>0</v>
      </c>
      <c r="E117" s="39">
        <f>'Antworten Kurzcheck'!E59</f>
        <v>0</v>
      </c>
      <c r="F117" s="39">
        <f>'Antworten Kurzcheck'!F59</f>
        <v>0</v>
      </c>
      <c r="G117" s="39">
        <f>'Antworten Kurzcheck'!G59</f>
        <v>0</v>
      </c>
      <c r="H117" s="39">
        <f>'Antworten Kurzcheck'!H59</f>
        <v>0</v>
      </c>
      <c r="I117" s="39">
        <f>'Antworten Kurzcheck'!I59</f>
        <v>0</v>
      </c>
      <c r="J117" s="39">
        <f>'Antworten Kurzcheck'!J59</f>
        <v>0</v>
      </c>
      <c r="K117" s="39">
        <f>'Antworten Kurzcheck'!K59</f>
        <v>0</v>
      </c>
      <c r="L117" s="39">
        <f>'Antworten Kurzcheck'!L59</f>
        <v>0</v>
      </c>
      <c r="M117" s="39">
        <f>'Antworten Kurzcheck'!M59</f>
        <v>0</v>
      </c>
      <c r="N117" s="39">
        <f>'Antworten Kurzcheck'!N59</f>
        <v>0</v>
      </c>
      <c r="O117" s="39">
        <f>'Antworten Kurzcheck'!O59</f>
        <v>0</v>
      </c>
      <c r="P117" s="42"/>
      <c r="Q117" s="42"/>
    </row>
    <row r="118" spans="1:17" ht="99" customHeight="1" thickBot="1" x14ac:dyDescent="0.35">
      <c r="A118" s="72"/>
      <c r="B118" s="68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2"/>
      <c r="Q118" s="42"/>
    </row>
    <row r="119" spans="1:17" ht="13.5" customHeight="1" x14ac:dyDescent="0.3">
      <c r="A119" s="72"/>
      <c r="B119" s="68">
        <v>59</v>
      </c>
      <c r="C119" s="39">
        <f>'Antworten Kurzcheck'!C60</f>
        <v>0</v>
      </c>
      <c r="D119" s="39">
        <f>'Antworten Kurzcheck'!D60</f>
        <v>0</v>
      </c>
      <c r="E119" s="39">
        <f>'Antworten Kurzcheck'!E60</f>
        <v>0</v>
      </c>
      <c r="F119" s="39">
        <f>'Antworten Kurzcheck'!F60</f>
        <v>0</v>
      </c>
      <c r="G119" s="39">
        <f>'Antworten Kurzcheck'!G60</f>
        <v>0</v>
      </c>
      <c r="H119" s="39">
        <f>'Antworten Kurzcheck'!H60</f>
        <v>0</v>
      </c>
      <c r="I119" s="39">
        <f>'Antworten Kurzcheck'!I60</f>
        <v>0</v>
      </c>
      <c r="J119" s="39">
        <f>'Antworten Kurzcheck'!J60</f>
        <v>0</v>
      </c>
      <c r="K119" s="39">
        <f>'Antworten Kurzcheck'!K60</f>
        <v>0</v>
      </c>
      <c r="L119" s="39">
        <f>'Antworten Kurzcheck'!L60</f>
        <v>0</v>
      </c>
      <c r="M119" s="39">
        <f>'Antworten Kurzcheck'!M60</f>
        <v>0</v>
      </c>
      <c r="N119" s="39">
        <f>'Antworten Kurzcheck'!N60</f>
        <v>0</v>
      </c>
      <c r="O119" s="39">
        <f>'Antworten Kurzcheck'!O60</f>
        <v>0</v>
      </c>
      <c r="P119" s="42"/>
      <c r="Q119" s="42"/>
    </row>
    <row r="120" spans="1:17" ht="99" customHeight="1" thickBot="1" x14ac:dyDescent="0.35">
      <c r="A120" s="72"/>
      <c r="B120" s="68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2"/>
      <c r="Q120" s="42"/>
    </row>
    <row r="121" spans="1:17" ht="13.5" customHeight="1" x14ac:dyDescent="0.3">
      <c r="A121" s="72"/>
      <c r="B121" s="68">
        <v>60</v>
      </c>
      <c r="C121" s="39">
        <f>'Antworten Kurzcheck'!C61</f>
        <v>0</v>
      </c>
      <c r="D121" s="39">
        <f>'Antworten Kurzcheck'!D61</f>
        <v>0</v>
      </c>
      <c r="E121" s="39">
        <f>'Antworten Kurzcheck'!E61</f>
        <v>0</v>
      </c>
      <c r="F121" s="39">
        <f>'Antworten Kurzcheck'!F61</f>
        <v>0</v>
      </c>
      <c r="G121" s="39">
        <f>'Antworten Kurzcheck'!G61</f>
        <v>0</v>
      </c>
      <c r="H121" s="39">
        <f>'Antworten Kurzcheck'!H61</f>
        <v>0</v>
      </c>
      <c r="I121" s="39">
        <f>'Antworten Kurzcheck'!I61</f>
        <v>0</v>
      </c>
      <c r="J121" s="39">
        <f>'Antworten Kurzcheck'!J61</f>
        <v>0</v>
      </c>
      <c r="K121" s="39">
        <f>'Antworten Kurzcheck'!K61</f>
        <v>0</v>
      </c>
      <c r="L121" s="39">
        <f>'Antworten Kurzcheck'!L61</f>
        <v>0</v>
      </c>
      <c r="M121" s="39">
        <f>'Antworten Kurzcheck'!M61</f>
        <v>0</v>
      </c>
      <c r="N121" s="39">
        <f>'Antworten Kurzcheck'!N61</f>
        <v>0</v>
      </c>
      <c r="O121" s="39">
        <f>'Antworten Kurzcheck'!O61</f>
        <v>0</v>
      </c>
      <c r="P121" s="42"/>
      <c r="Q121" s="42"/>
    </row>
    <row r="122" spans="1:17" ht="99" customHeight="1" thickBot="1" x14ac:dyDescent="0.35">
      <c r="A122" s="72"/>
      <c r="B122" s="68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2"/>
      <c r="Q122" s="42"/>
    </row>
  </sheetData>
  <conditionalFormatting sqref="C39:O39 C3:O3 C5:O5 C7:O7 C9:O9 C11:O11 C13:O13 C15:O15 C17:O17 C19:O19 C21:O21 C23:O23 C25:O25 C27:O27 C29:O29 C31:O31 C33:O33 C35:O35 C37:O37 C41:O41 C43:O43 C45:O45 C47:O47 C49:O49 C51:O51 C53:O53 C55:O55 C57:O57 C59:O62 C69:P69">
    <cfRule type="cellIs" dxfId="326" priority="148" operator="equal">
      <formula>3</formula>
    </cfRule>
    <cfRule type="cellIs" dxfId="325" priority="149" operator="equal">
      <formula>2</formula>
    </cfRule>
    <cfRule type="cellIs" dxfId="324" priority="150" operator="equal">
      <formula>1</formula>
    </cfRule>
  </conditionalFormatting>
  <conditionalFormatting sqref="C99:O122 C63:O68 D70:O98 C70:C97">
    <cfRule type="cellIs" dxfId="323" priority="145" operator="equal">
      <formula>3</formula>
    </cfRule>
    <cfRule type="cellIs" dxfId="322" priority="146" operator="equal">
      <formula>2</formula>
    </cfRule>
    <cfRule type="cellIs" dxfId="321" priority="147" operator="equal">
      <formula>1</formula>
    </cfRule>
  </conditionalFormatting>
  <conditionalFormatting sqref="C110:O110">
    <cfRule type="cellIs" dxfId="320" priority="142" operator="equal">
      <formula>3</formula>
    </cfRule>
    <cfRule type="cellIs" dxfId="319" priority="143" operator="equal">
      <formula>2</formula>
    </cfRule>
    <cfRule type="cellIs" dxfId="318" priority="144" operator="equal">
      <formula>1</formula>
    </cfRule>
  </conditionalFormatting>
  <conditionalFormatting sqref="C4:O4">
    <cfRule type="cellIs" dxfId="317" priority="139" operator="equal">
      <formula>3</formula>
    </cfRule>
    <cfRule type="cellIs" dxfId="316" priority="140" operator="equal">
      <formula>2</formula>
    </cfRule>
    <cfRule type="cellIs" dxfId="315" priority="141" operator="equal">
      <formula>1</formula>
    </cfRule>
  </conditionalFormatting>
  <conditionalFormatting sqref="C6:O6">
    <cfRule type="cellIs" dxfId="314" priority="136" operator="equal">
      <formula>3</formula>
    </cfRule>
    <cfRule type="cellIs" dxfId="313" priority="137" operator="equal">
      <formula>2</formula>
    </cfRule>
    <cfRule type="cellIs" dxfId="312" priority="138" operator="equal">
      <formula>1</formula>
    </cfRule>
  </conditionalFormatting>
  <conditionalFormatting sqref="C8:O8">
    <cfRule type="cellIs" dxfId="311" priority="133" operator="equal">
      <formula>3</formula>
    </cfRule>
    <cfRule type="cellIs" dxfId="310" priority="134" operator="equal">
      <formula>2</formula>
    </cfRule>
    <cfRule type="cellIs" dxfId="309" priority="135" operator="equal">
      <formula>1</formula>
    </cfRule>
  </conditionalFormatting>
  <conditionalFormatting sqref="C10:O10">
    <cfRule type="cellIs" dxfId="308" priority="130" operator="equal">
      <formula>3</formula>
    </cfRule>
    <cfRule type="cellIs" dxfId="307" priority="131" operator="equal">
      <formula>2</formula>
    </cfRule>
    <cfRule type="cellIs" dxfId="306" priority="132" operator="equal">
      <formula>1</formula>
    </cfRule>
  </conditionalFormatting>
  <conditionalFormatting sqref="C12:O12">
    <cfRule type="cellIs" dxfId="305" priority="127" operator="equal">
      <formula>3</formula>
    </cfRule>
    <cfRule type="cellIs" dxfId="304" priority="128" operator="equal">
      <formula>2</formula>
    </cfRule>
    <cfRule type="cellIs" dxfId="303" priority="129" operator="equal">
      <formula>1</formula>
    </cfRule>
  </conditionalFormatting>
  <conditionalFormatting sqref="C14:O14">
    <cfRule type="cellIs" dxfId="302" priority="124" operator="equal">
      <formula>3</formula>
    </cfRule>
    <cfRule type="cellIs" dxfId="301" priority="125" operator="equal">
      <formula>2</formula>
    </cfRule>
    <cfRule type="cellIs" dxfId="300" priority="126" operator="equal">
      <formula>1</formula>
    </cfRule>
  </conditionalFormatting>
  <conditionalFormatting sqref="C16:O16">
    <cfRule type="cellIs" dxfId="299" priority="121" operator="equal">
      <formula>3</formula>
    </cfRule>
    <cfRule type="cellIs" dxfId="298" priority="122" operator="equal">
      <formula>2</formula>
    </cfRule>
    <cfRule type="cellIs" dxfId="297" priority="123" operator="equal">
      <formula>1</formula>
    </cfRule>
  </conditionalFormatting>
  <conditionalFormatting sqref="C18:O18">
    <cfRule type="cellIs" dxfId="296" priority="118" operator="equal">
      <formula>3</formula>
    </cfRule>
    <cfRule type="cellIs" dxfId="295" priority="119" operator="equal">
      <formula>2</formula>
    </cfRule>
    <cfRule type="cellIs" dxfId="294" priority="120" operator="equal">
      <formula>1</formula>
    </cfRule>
  </conditionalFormatting>
  <conditionalFormatting sqref="C20:O20">
    <cfRule type="cellIs" dxfId="293" priority="115" operator="equal">
      <formula>3</formula>
    </cfRule>
    <cfRule type="cellIs" dxfId="292" priority="116" operator="equal">
      <formula>2</formula>
    </cfRule>
    <cfRule type="cellIs" dxfId="291" priority="117" operator="equal">
      <formula>1</formula>
    </cfRule>
  </conditionalFormatting>
  <conditionalFormatting sqref="C22:O22">
    <cfRule type="cellIs" dxfId="290" priority="112" operator="equal">
      <formula>3</formula>
    </cfRule>
    <cfRule type="cellIs" dxfId="289" priority="113" operator="equal">
      <formula>2</formula>
    </cfRule>
    <cfRule type="cellIs" dxfId="288" priority="114" operator="equal">
      <formula>1</formula>
    </cfRule>
  </conditionalFormatting>
  <conditionalFormatting sqref="C24:O24">
    <cfRule type="cellIs" dxfId="287" priority="109" operator="equal">
      <formula>3</formula>
    </cfRule>
    <cfRule type="cellIs" dxfId="286" priority="110" operator="equal">
      <formula>2</formula>
    </cfRule>
    <cfRule type="cellIs" dxfId="285" priority="111" operator="equal">
      <formula>1</formula>
    </cfRule>
  </conditionalFormatting>
  <conditionalFormatting sqref="C26:O26">
    <cfRule type="cellIs" dxfId="284" priority="106" operator="equal">
      <formula>3</formula>
    </cfRule>
    <cfRule type="cellIs" dxfId="283" priority="107" operator="equal">
      <formula>2</formula>
    </cfRule>
    <cfRule type="cellIs" dxfId="282" priority="108" operator="equal">
      <formula>1</formula>
    </cfRule>
  </conditionalFormatting>
  <conditionalFormatting sqref="C28:O28">
    <cfRule type="cellIs" dxfId="281" priority="103" operator="equal">
      <formula>3</formula>
    </cfRule>
    <cfRule type="cellIs" dxfId="280" priority="104" operator="equal">
      <formula>2</formula>
    </cfRule>
    <cfRule type="cellIs" dxfId="279" priority="105" operator="equal">
      <formula>1</formula>
    </cfRule>
  </conditionalFormatting>
  <conditionalFormatting sqref="C30:O30">
    <cfRule type="cellIs" dxfId="278" priority="100" operator="equal">
      <formula>3</formula>
    </cfRule>
    <cfRule type="cellIs" dxfId="277" priority="101" operator="equal">
      <formula>2</formula>
    </cfRule>
    <cfRule type="cellIs" dxfId="276" priority="102" operator="equal">
      <formula>1</formula>
    </cfRule>
  </conditionalFormatting>
  <conditionalFormatting sqref="C32:O32">
    <cfRule type="cellIs" dxfId="275" priority="97" operator="equal">
      <formula>3</formula>
    </cfRule>
    <cfRule type="cellIs" dxfId="274" priority="98" operator="equal">
      <formula>2</formula>
    </cfRule>
    <cfRule type="cellIs" dxfId="273" priority="99" operator="equal">
      <formula>1</formula>
    </cfRule>
  </conditionalFormatting>
  <conditionalFormatting sqref="C34:O34">
    <cfRule type="cellIs" dxfId="272" priority="94" operator="equal">
      <formula>3</formula>
    </cfRule>
    <cfRule type="cellIs" dxfId="271" priority="95" operator="equal">
      <formula>2</formula>
    </cfRule>
    <cfRule type="cellIs" dxfId="270" priority="96" operator="equal">
      <formula>1</formula>
    </cfRule>
  </conditionalFormatting>
  <conditionalFormatting sqref="I34">
    <cfRule type="cellIs" dxfId="269" priority="91" operator="equal">
      <formula>3</formula>
    </cfRule>
    <cfRule type="cellIs" dxfId="268" priority="92" operator="equal">
      <formula>2</formula>
    </cfRule>
    <cfRule type="cellIs" dxfId="267" priority="93" operator="equal">
      <formula>1</formula>
    </cfRule>
  </conditionalFormatting>
  <conditionalFormatting sqref="I34">
    <cfRule type="cellIs" dxfId="266" priority="88" operator="equal">
      <formula>3</formula>
    </cfRule>
    <cfRule type="cellIs" dxfId="265" priority="89" operator="equal">
      <formula>2</formula>
    </cfRule>
    <cfRule type="cellIs" dxfId="264" priority="90" operator="equal">
      <formula>1</formula>
    </cfRule>
  </conditionalFormatting>
  <conditionalFormatting sqref="C36:O36">
    <cfRule type="cellIs" dxfId="263" priority="85" operator="equal">
      <formula>3</formula>
    </cfRule>
    <cfRule type="cellIs" dxfId="262" priority="86" operator="equal">
      <formula>2</formula>
    </cfRule>
    <cfRule type="cellIs" dxfId="261" priority="87" operator="equal">
      <formula>1</formula>
    </cfRule>
  </conditionalFormatting>
  <conditionalFormatting sqref="D38:O38">
    <cfRule type="cellIs" dxfId="260" priority="82" operator="equal">
      <formula>3</formula>
    </cfRule>
    <cfRule type="cellIs" dxfId="259" priority="83" operator="equal">
      <formula>2</formula>
    </cfRule>
    <cfRule type="cellIs" dxfId="258" priority="84" operator="equal">
      <formula>1</formula>
    </cfRule>
  </conditionalFormatting>
  <conditionalFormatting sqref="C38:O38">
    <cfRule type="cellIs" dxfId="257" priority="79" operator="equal">
      <formula>3</formula>
    </cfRule>
    <cfRule type="cellIs" dxfId="256" priority="80" operator="equal">
      <formula>2</formula>
    </cfRule>
    <cfRule type="cellIs" dxfId="255" priority="81" operator="equal">
      <formula>1</formula>
    </cfRule>
  </conditionalFormatting>
  <conditionalFormatting sqref="E40:O40">
    <cfRule type="cellIs" dxfId="254" priority="76" operator="equal">
      <formula>3</formula>
    </cfRule>
    <cfRule type="cellIs" dxfId="253" priority="77" operator="equal">
      <formula>2</formula>
    </cfRule>
    <cfRule type="cellIs" dxfId="252" priority="78" operator="equal">
      <formula>1</formula>
    </cfRule>
  </conditionalFormatting>
  <conditionalFormatting sqref="C40:O40">
    <cfRule type="cellIs" dxfId="251" priority="73" operator="equal">
      <formula>3</formula>
    </cfRule>
    <cfRule type="cellIs" dxfId="250" priority="74" operator="equal">
      <formula>2</formula>
    </cfRule>
    <cfRule type="cellIs" dxfId="249" priority="75" operator="equal">
      <formula>1</formula>
    </cfRule>
  </conditionalFormatting>
  <conditionalFormatting sqref="C40">
    <cfRule type="cellIs" dxfId="248" priority="70" operator="equal">
      <formula>3</formula>
    </cfRule>
    <cfRule type="cellIs" dxfId="247" priority="71" operator="equal">
      <formula>2</formula>
    </cfRule>
    <cfRule type="cellIs" dxfId="246" priority="72" operator="equal">
      <formula>1</formula>
    </cfRule>
  </conditionalFormatting>
  <conditionalFormatting sqref="D40">
    <cfRule type="cellIs" dxfId="245" priority="67" operator="equal">
      <formula>3</formula>
    </cfRule>
    <cfRule type="cellIs" dxfId="244" priority="68" operator="equal">
      <formula>2</formula>
    </cfRule>
    <cfRule type="cellIs" dxfId="243" priority="69" operator="equal">
      <formula>1</formula>
    </cfRule>
  </conditionalFormatting>
  <conditionalFormatting sqref="D42:O42">
    <cfRule type="cellIs" dxfId="242" priority="64" operator="equal">
      <formula>3</formula>
    </cfRule>
    <cfRule type="cellIs" dxfId="241" priority="65" operator="equal">
      <formula>2</formula>
    </cfRule>
    <cfRule type="cellIs" dxfId="240" priority="66" operator="equal">
      <formula>1</formula>
    </cfRule>
  </conditionalFormatting>
  <conditionalFormatting sqref="C42:O42">
    <cfRule type="cellIs" dxfId="239" priority="61" operator="equal">
      <formula>3</formula>
    </cfRule>
    <cfRule type="cellIs" dxfId="238" priority="62" operator="equal">
      <formula>2</formula>
    </cfRule>
    <cfRule type="cellIs" dxfId="237" priority="63" operator="equal">
      <formula>1</formula>
    </cfRule>
  </conditionalFormatting>
  <conditionalFormatting sqref="C42">
    <cfRule type="cellIs" dxfId="236" priority="58" operator="equal">
      <formula>3</formula>
    </cfRule>
    <cfRule type="cellIs" dxfId="235" priority="59" operator="equal">
      <formula>2</formula>
    </cfRule>
    <cfRule type="cellIs" dxfId="234" priority="60" operator="equal">
      <formula>1</formula>
    </cfRule>
  </conditionalFormatting>
  <conditionalFormatting sqref="D44:O44">
    <cfRule type="cellIs" dxfId="233" priority="55" operator="equal">
      <formula>3</formula>
    </cfRule>
    <cfRule type="cellIs" dxfId="232" priority="56" operator="equal">
      <formula>2</formula>
    </cfRule>
    <cfRule type="cellIs" dxfId="231" priority="57" operator="equal">
      <formula>1</formula>
    </cfRule>
  </conditionalFormatting>
  <conditionalFormatting sqref="C44:O44">
    <cfRule type="cellIs" dxfId="230" priority="52" operator="equal">
      <formula>3</formula>
    </cfRule>
    <cfRule type="cellIs" dxfId="229" priority="53" operator="equal">
      <formula>2</formula>
    </cfRule>
    <cfRule type="cellIs" dxfId="228" priority="54" operator="equal">
      <formula>1</formula>
    </cfRule>
  </conditionalFormatting>
  <conditionalFormatting sqref="C44">
    <cfRule type="cellIs" dxfId="227" priority="49" operator="equal">
      <formula>3</formula>
    </cfRule>
    <cfRule type="cellIs" dxfId="226" priority="50" operator="equal">
      <formula>2</formula>
    </cfRule>
    <cfRule type="cellIs" dxfId="225" priority="51" operator="equal">
      <formula>1</formula>
    </cfRule>
  </conditionalFormatting>
  <conditionalFormatting sqref="D46:O46">
    <cfRule type="cellIs" dxfId="224" priority="46" operator="equal">
      <formula>3</formula>
    </cfRule>
    <cfRule type="cellIs" dxfId="223" priority="47" operator="equal">
      <formula>2</formula>
    </cfRule>
    <cfRule type="cellIs" dxfId="222" priority="48" operator="equal">
      <formula>1</formula>
    </cfRule>
  </conditionalFormatting>
  <conditionalFormatting sqref="C46:O46">
    <cfRule type="cellIs" dxfId="221" priority="43" operator="equal">
      <formula>3</formula>
    </cfRule>
    <cfRule type="cellIs" dxfId="220" priority="44" operator="equal">
      <formula>2</formula>
    </cfRule>
    <cfRule type="cellIs" dxfId="219" priority="45" operator="equal">
      <formula>1</formula>
    </cfRule>
  </conditionalFormatting>
  <conditionalFormatting sqref="C46">
    <cfRule type="cellIs" dxfId="218" priority="40" operator="equal">
      <formula>3</formula>
    </cfRule>
    <cfRule type="cellIs" dxfId="217" priority="41" operator="equal">
      <formula>2</formula>
    </cfRule>
    <cfRule type="cellIs" dxfId="216" priority="42" operator="equal">
      <formula>1</formula>
    </cfRule>
  </conditionalFormatting>
  <conditionalFormatting sqref="C48:O48">
    <cfRule type="cellIs" dxfId="215" priority="37" operator="equal">
      <formula>3</formula>
    </cfRule>
    <cfRule type="cellIs" dxfId="214" priority="38" operator="equal">
      <formula>2</formula>
    </cfRule>
    <cfRule type="cellIs" dxfId="213" priority="39" operator="equal">
      <formula>1</formula>
    </cfRule>
  </conditionalFormatting>
  <conditionalFormatting sqref="C48:O48">
    <cfRule type="cellIs" dxfId="212" priority="34" operator="equal">
      <formula>3</formula>
    </cfRule>
    <cfRule type="cellIs" dxfId="211" priority="35" operator="equal">
      <formula>2</formula>
    </cfRule>
    <cfRule type="cellIs" dxfId="210" priority="36" operator="equal">
      <formula>1</formula>
    </cfRule>
  </conditionalFormatting>
  <conditionalFormatting sqref="C50:O50">
    <cfRule type="cellIs" dxfId="209" priority="31" operator="equal">
      <formula>3</formula>
    </cfRule>
    <cfRule type="cellIs" dxfId="208" priority="32" operator="equal">
      <formula>2</formula>
    </cfRule>
    <cfRule type="cellIs" dxfId="207" priority="33" operator="equal">
      <formula>1</formula>
    </cfRule>
  </conditionalFormatting>
  <conditionalFormatting sqref="C50:O50">
    <cfRule type="cellIs" dxfId="206" priority="28" operator="equal">
      <formula>3</formula>
    </cfRule>
    <cfRule type="cellIs" dxfId="205" priority="29" operator="equal">
      <formula>2</formula>
    </cfRule>
    <cfRule type="cellIs" dxfId="204" priority="30" operator="equal">
      <formula>1</formula>
    </cfRule>
  </conditionalFormatting>
  <conditionalFormatting sqref="C50:O50">
    <cfRule type="cellIs" dxfId="203" priority="25" operator="equal">
      <formula>3</formula>
    </cfRule>
    <cfRule type="cellIs" dxfId="202" priority="26" operator="equal">
      <formula>2</formula>
    </cfRule>
    <cfRule type="cellIs" dxfId="201" priority="27" operator="equal">
      <formula>1</formula>
    </cfRule>
  </conditionalFormatting>
  <conditionalFormatting sqref="C52:O52">
    <cfRule type="cellIs" dxfId="200" priority="22" operator="equal">
      <formula>3</formula>
    </cfRule>
    <cfRule type="cellIs" dxfId="199" priority="23" operator="equal">
      <formula>2</formula>
    </cfRule>
    <cfRule type="cellIs" dxfId="198" priority="24" operator="equal">
      <formula>1</formula>
    </cfRule>
  </conditionalFormatting>
  <conditionalFormatting sqref="C52:O52">
    <cfRule type="cellIs" dxfId="197" priority="19" operator="equal">
      <formula>3</formula>
    </cfRule>
    <cfRule type="cellIs" dxfId="196" priority="20" operator="equal">
      <formula>2</formula>
    </cfRule>
    <cfRule type="cellIs" dxfId="195" priority="21" operator="equal">
      <formula>1</formula>
    </cfRule>
  </conditionalFormatting>
  <conditionalFormatting sqref="C54:O54">
    <cfRule type="cellIs" dxfId="194" priority="16" operator="equal">
      <formula>3</formula>
    </cfRule>
    <cfRule type="cellIs" dxfId="193" priority="17" operator="equal">
      <formula>2</formula>
    </cfRule>
    <cfRule type="cellIs" dxfId="192" priority="18" operator="equal">
      <formula>1</formula>
    </cfRule>
  </conditionalFormatting>
  <conditionalFormatting sqref="C54:O54">
    <cfRule type="cellIs" dxfId="191" priority="13" operator="equal">
      <formula>3</formula>
    </cfRule>
    <cfRule type="cellIs" dxfId="190" priority="14" operator="equal">
      <formula>2</formula>
    </cfRule>
    <cfRule type="cellIs" dxfId="189" priority="15" operator="equal">
      <formula>1</formula>
    </cfRule>
  </conditionalFormatting>
  <conditionalFormatting sqref="C56:O56">
    <cfRule type="cellIs" dxfId="188" priority="10" operator="equal">
      <formula>3</formula>
    </cfRule>
    <cfRule type="cellIs" dxfId="187" priority="11" operator="equal">
      <formula>2</formula>
    </cfRule>
    <cfRule type="cellIs" dxfId="186" priority="12" operator="equal">
      <formula>1</formula>
    </cfRule>
  </conditionalFormatting>
  <conditionalFormatting sqref="C56:O56">
    <cfRule type="cellIs" dxfId="185" priority="7" operator="equal">
      <formula>3</formula>
    </cfRule>
    <cfRule type="cellIs" dxfId="184" priority="8" operator="equal">
      <formula>2</formula>
    </cfRule>
    <cfRule type="cellIs" dxfId="183" priority="9" operator="equal">
      <formula>1</formula>
    </cfRule>
  </conditionalFormatting>
  <conditionalFormatting sqref="C58:O58">
    <cfRule type="cellIs" dxfId="182" priority="4" operator="equal">
      <formula>3</formula>
    </cfRule>
    <cfRule type="cellIs" dxfId="181" priority="5" operator="equal">
      <formula>2</formula>
    </cfRule>
    <cfRule type="cellIs" dxfId="180" priority="6" operator="equal">
      <formula>1</formula>
    </cfRule>
  </conditionalFormatting>
  <conditionalFormatting sqref="C58:O58">
    <cfRule type="cellIs" dxfId="179" priority="1" operator="equal">
      <formula>3</formula>
    </cfRule>
    <cfRule type="cellIs" dxfId="178" priority="2" operator="equal">
      <formula>2</formula>
    </cfRule>
    <cfRule type="cellIs" dxfId="177" priority="3" operator="equal">
      <formula>1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C1435-F5E6-4A49-8486-D4B20045B1BC}">
  <dimension ref="A1"/>
  <sheetViews>
    <sheetView workbookViewId="0"/>
  </sheetViews>
  <sheetFormatPr baseColWidth="10" defaultRowHeight="14" x14ac:dyDescent="0.3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4"/>
  <sheetViews>
    <sheetView zoomScale="85" zoomScaleNormal="85" workbookViewId="0">
      <pane ySplit="1" topLeftCell="A47" activePane="bottomLeft" state="frozen"/>
      <selection pane="bottomLeft" activeCell="S78" sqref="S78"/>
    </sheetView>
  </sheetViews>
  <sheetFormatPr baseColWidth="10" defaultRowHeight="14" x14ac:dyDescent="0.3"/>
  <cols>
    <col min="1" max="1" width="1.25" customWidth="1"/>
    <col min="2" max="2" width="9.33203125" customWidth="1"/>
    <col min="6" max="6" width="11" customWidth="1"/>
  </cols>
  <sheetData>
    <row r="1" spans="1:17" s="2" customFormat="1" ht="39.75" customHeight="1" thickBot="1" x14ac:dyDescent="0.35">
      <c r="A1" s="90"/>
      <c r="B1" s="120" t="s">
        <v>57</v>
      </c>
      <c r="C1" s="27">
        <v>1</v>
      </c>
      <c r="D1" s="28">
        <f>C1+1</f>
        <v>2</v>
      </c>
      <c r="E1" s="28">
        <f t="shared" ref="E1:O1" si="0">D1+1</f>
        <v>3</v>
      </c>
      <c r="F1" s="28">
        <f t="shared" si="0"/>
        <v>4</v>
      </c>
      <c r="G1" s="28">
        <f t="shared" si="0"/>
        <v>5</v>
      </c>
      <c r="H1" s="28">
        <f t="shared" si="0"/>
        <v>6</v>
      </c>
      <c r="I1" s="28">
        <f t="shared" si="0"/>
        <v>7</v>
      </c>
      <c r="J1" s="28">
        <f t="shared" si="0"/>
        <v>8</v>
      </c>
      <c r="K1" s="28">
        <f t="shared" si="0"/>
        <v>9</v>
      </c>
      <c r="L1" s="28">
        <f t="shared" si="0"/>
        <v>10</v>
      </c>
      <c r="M1" s="28">
        <f t="shared" si="0"/>
        <v>11</v>
      </c>
      <c r="N1" s="28">
        <f t="shared" si="0"/>
        <v>12</v>
      </c>
      <c r="O1" s="28">
        <f t="shared" si="0"/>
        <v>13</v>
      </c>
      <c r="P1" s="29" t="s">
        <v>12</v>
      </c>
      <c r="Q1" s="30" t="s">
        <v>17</v>
      </c>
    </row>
    <row r="2" spans="1:17" x14ac:dyDescent="0.3">
      <c r="A2" s="89"/>
      <c r="B2" s="96">
        <v>1</v>
      </c>
      <c r="C2" s="24">
        <v>2</v>
      </c>
      <c r="D2" s="4">
        <v>3</v>
      </c>
      <c r="E2" s="4">
        <v>2</v>
      </c>
      <c r="F2" s="4">
        <v>2</v>
      </c>
      <c r="G2" s="4">
        <v>2</v>
      </c>
      <c r="H2" s="4">
        <v>2</v>
      </c>
      <c r="I2" s="4">
        <v>3</v>
      </c>
      <c r="J2" s="4">
        <v>2</v>
      </c>
      <c r="K2" s="4">
        <v>2</v>
      </c>
      <c r="L2" s="4">
        <v>2</v>
      </c>
      <c r="M2" s="4">
        <v>1</v>
      </c>
      <c r="N2" s="4">
        <v>2</v>
      </c>
      <c r="O2" s="4">
        <v>2</v>
      </c>
      <c r="P2" s="26">
        <v>3</v>
      </c>
      <c r="Q2" s="26">
        <v>2</v>
      </c>
    </row>
    <row r="3" spans="1:17" x14ac:dyDescent="0.3">
      <c r="A3" s="65"/>
      <c r="B3" s="97">
        <f>B2+1</f>
        <v>2</v>
      </c>
      <c r="C3" s="24">
        <v>3</v>
      </c>
      <c r="D3" s="4">
        <v>2</v>
      </c>
      <c r="E3" s="4">
        <v>2</v>
      </c>
      <c r="F3" s="4">
        <v>1</v>
      </c>
      <c r="G3" s="4">
        <v>2</v>
      </c>
      <c r="H3" s="4">
        <v>1</v>
      </c>
      <c r="I3" s="4">
        <v>2</v>
      </c>
      <c r="J3" s="4">
        <v>3</v>
      </c>
      <c r="K3" s="4">
        <v>2</v>
      </c>
      <c r="L3" s="4">
        <v>2</v>
      </c>
      <c r="M3" s="4">
        <v>2</v>
      </c>
      <c r="N3" s="4">
        <v>2</v>
      </c>
      <c r="O3" s="4">
        <v>3</v>
      </c>
      <c r="P3" s="4">
        <v>5</v>
      </c>
      <c r="Q3" s="4">
        <v>2</v>
      </c>
    </row>
    <row r="4" spans="1:17" x14ac:dyDescent="0.3">
      <c r="A4" s="65"/>
      <c r="B4" s="97">
        <f t="shared" ref="B4:B61" si="1">B3+1</f>
        <v>3</v>
      </c>
      <c r="C4" s="24">
        <v>2</v>
      </c>
      <c r="D4" s="4">
        <v>3</v>
      </c>
      <c r="E4" s="4">
        <v>2</v>
      </c>
      <c r="F4" s="4">
        <v>2</v>
      </c>
      <c r="G4" s="4">
        <v>2</v>
      </c>
      <c r="H4" s="4">
        <v>2</v>
      </c>
      <c r="I4" s="4">
        <v>3</v>
      </c>
      <c r="J4" s="4">
        <v>2</v>
      </c>
      <c r="K4" s="4">
        <v>2</v>
      </c>
      <c r="L4" s="4">
        <v>2</v>
      </c>
      <c r="M4" s="4">
        <v>1</v>
      </c>
      <c r="N4" s="4">
        <v>3</v>
      </c>
      <c r="O4" s="4">
        <v>2</v>
      </c>
      <c r="P4" s="4">
        <v>3</v>
      </c>
      <c r="Q4" s="4">
        <v>1</v>
      </c>
    </row>
    <row r="5" spans="1:17" x14ac:dyDescent="0.3">
      <c r="A5" s="65"/>
      <c r="B5" s="97">
        <f t="shared" si="1"/>
        <v>4</v>
      </c>
      <c r="C5" s="24">
        <v>2</v>
      </c>
      <c r="D5" s="4">
        <v>2</v>
      </c>
      <c r="E5" s="4">
        <v>3</v>
      </c>
      <c r="F5" s="4">
        <v>2</v>
      </c>
      <c r="G5" s="4">
        <v>2</v>
      </c>
      <c r="H5" s="4">
        <v>2</v>
      </c>
      <c r="I5" s="4">
        <v>1</v>
      </c>
      <c r="J5" s="4">
        <v>1</v>
      </c>
      <c r="K5" s="4">
        <v>3</v>
      </c>
      <c r="L5" s="4">
        <v>2</v>
      </c>
      <c r="M5" s="4">
        <v>2</v>
      </c>
      <c r="N5" s="4">
        <v>1</v>
      </c>
      <c r="O5" s="4">
        <v>1</v>
      </c>
      <c r="P5" s="4">
        <v>4</v>
      </c>
      <c r="Q5" s="4">
        <v>2</v>
      </c>
    </row>
    <row r="6" spans="1:17" x14ac:dyDescent="0.3">
      <c r="A6" s="65"/>
      <c r="B6" s="97">
        <f t="shared" si="1"/>
        <v>5</v>
      </c>
      <c r="C6" s="24">
        <v>1</v>
      </c>
      <c r="D6" s="4">
        <v>1</v>
      </c>
      <c r="E6" s="4">
        <v>2</v>
      </c>
      <c r="F6" s="4">
        <v>1</v>
      </c>
      <c r="G6" s="4">
        <v>2</v>
      </c>
      <c r="H6" s="4">
        <v>2</v>
      </c>
      <c r="I6" s="4">
        <v>2</v>
      </c>
      <c r="J6" s="4">
        <v>1</v>
      </c>
      <c r="K6" s="4">
        <v>3</v>
      </c>
      <c r="L6" s="4">
        <v>1</v>
      </c>
      <c r="M6" s="4">
        <v>2</v>
      </c>
      <c r="N6" s="4">
        <v>2</v>
      </c>
      <c r="O6" s="4">
        <v>2</v>
      </c>
      <c r="P6" s="4">
        <v>2</v>
      </c>
      <c r="Q6" s="4">
        <v>2</v>
      </c>
    </row>
    <row r="7" spans="1:17" x14ac:dyDescent="0.3">
      <c r="A7" s="65"/>
      <c r="B7" s="97">
        <f t="shared" si="1"/>
        <v>6</v>
      </c>
      <c r="C7" s="24">
        <v>2</v>
      </c>
      <c r="D7" s="4">
        <v>2</v>
      </c>
      <c r="E7" s="4">
        <v>1</v>
      </c>
      <c r="F7" s="4">
        <v>1</v>
      </c>
      <c r="G7" s="4">
        <v>1</v>
      </c>
      <c r="H7" s="4">
        <v>2</v>
      </c>
      <c r="I7" s="4">
        <v>3</v>
      </c>
      <c r="J7" s="4">
        <v>2</v>
      </c>
      <c r="K7" s="4">
        <v>2</v>
      </c>
      <c r="L7" s="4">
        <v>2</v>
      </c>
      <c r="M7" s="4">
        <v>2</v>
      </c>
      <c r="N7" s="4">
        <v>1</v>
      </c>
      <c r="O7" s="4">
        <v>2</v>
      </c>
      <c r="P7" s="4">
        <v>8</v>
      </c>
      <c r="Q7" s="4">
        <v>2</v>
      </c>
    </row>
    <row r="8" spans="1:17" x14ac:dyDescent="0.3">
      <c r="A8" s="65"/>
      <c r="B8" s="97">
        <f t="shared" si="1"/>
        <v>7</v>
      </c>
      <c r="C8" s="24">
        <v>2</v>
      </c>
      <c r="D8" s="4">
        <v>3</v>
      </c>
      <c r="E8" s="4">
        <v>1</v>
      </c>
      <c r="F8" s="4">
        <v>1</v>
      </c>
      <c r="G8" s="4">
        <v>1</v>
      </c>
      <c r="H8" s="4">
        <v>3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4">
        <v>1</v>
      </c>
      <c r="O8" s="4">
        <v>1</v>
      </c>
      <c r="P8" s="4">
        <v>9</v>
      </c>
      <c r="Q8" s="4">
        <v>1</v>
      </c>
    </row>
    <row r="9" spans="1:17" x14ac:dyDescent="0.3">
      <c r="A9" s="65"/>
      <c r="B9" s="97">
        <f t="shared" si="1"/>
        <v>8</v>
      </c>
      <c r="C9" s="24">
        <v>3</v>
      </c>
      <c r="D9" s="4">
        <v>2</v>
      </c>
      <c r="E9" s="4">
        <v>2</v>
      </c>
      <c r="F9" s="4">
        <v>1</v>
      </c>
      <c r="G9" s="4">
        <v>2</v>
      </c>
      <c r="H9" s="4">
        <v>2</v>
      </c>
      <c r="I9" s="4">
        <v>1</v>
      </c>
      <c r="J9" s="4">
        <v>2</v>
      </c>
      <c r="K9" s="4">
        <v>3</v>
      </c>
      <c r="L9" s="4">
        <v>2</v>
      </c>
      <c r="M9" s="4">
        <v>1</v>
      </c>
      <c r="N9" s="4">
        <v>2</v>
      </c>
      <c r="O9" s="4">
        <v>2</v>
      </c>
      <c r="P9" s="4">
        <v>1</v>
      </c>
      <c r="Q9" s="4">
        <v>1</v>
      </c>
    </row>
    <row r="10" spans="1:17" x14ac:dyDescent="0.3">
      <c r="A10" s="65"/>
      <c r="B10" s="97">
        <f t="shared" si="1"/>
        <v>9</v>
      </c>
      <c r="C10" s="24">
        <v>2</v>
      </c>
      <c r="D10" s="4">
        <v>1</v>
      </c>
      <c r="E10" s="4">
        <v>2</v>
      </c>
      <c r="F10" s="4">
        <v>1</v>
      </c>
      <c r="G10" s="4">
        <v>2</v>
      </c>
      <c r="H10" s="4">
        <v>1</v>
      </c>
      <c r="I10" s="4">
        <v>1</v>
      </c>
      <c r="J10" s="4">
        <v>1</v>
      </c>
      <c r="K10" s="4">
        <v>2</v>
      </c>
      <c r="L10" s="4">
        <v>2</v>
      </c>
      <c r="M10" s="4">
        <v>2</v>
      </c>
      <c r="N10" s="4">
        <v>2</v>
      </c>
      <c r="O10" s="4">
        <v>2</v>
      </c>
      <c r="P10" s="4">
        <v>5</v>
      </c>
      <c r="Q10" s="4">
        <v>2</v>
      </c>
    </row>
    <row r="11" spans="1:17" x14ac:dyDescent="0.3">
      <c r="A11" s="65"/>
      <c r="B11" s="97">
        <f t="shared" si="1"/>
        <v>10</v>
      </c>
      <c r="C11" s="24">
        <v>2</v>
      </c>
      <c r="D11" s="4">
        <v>2</v>
      </c>
      <c r="E11" s="4">
        <v>3</v>
      </c>
      <c r="F11" s="4">
        <v>2</v>
      </c>
      <c r="G11" s="4">
        <v>3</v>
      </c>
      <c r="H11" s="4">
        <v>3</v>
      </c>
      <c r="I11" s="4">
        <v>3</v>
      </c>
      <c r="J11" s="4">
        <v>3</v>
      </c>
      <c r="K11" s="4">
        <v>2</v>
      </c>
      <c r="L11" s="4">
        <v>2</v>
      </c>
      <c r="M11" s="4">
        <v>2</v>
      </c>
      <c r="N11" s="4">
        <v>3</v>
      </c>
      <c r="O11" s="4">
        <v>3</v>
      </c>
      <c r="P11" s="4">
        <v>6</v>
      </c>
      <c r="Q11" s="4">
        <v>1</v>
      </c>
    </row>
    <row r="12" spans="1:17" x14ac:dyDescent="0.3">
      <c r="A12" s="65"/>
      <c r="B12" s="97">
        <f t="shared" si="1"/>
        <v>11</v>
      </c>
      <c r="C12" s="24">
        <v>2</v>
      </c>
      <c r="D12" s="4">
        <v>2</v>
      </c>
      <c r="E12" s="4">
        <v>2</v>
      </c>
      <c r="F12" s="4">
        <v>2</v>
      </c>
      <c r="G12" s="4">
        <v>2</v>
      </c>
      <c r="H12" s="4">
        <v>3</v>
      </c>
      <c r="I12" s="4">
        <v>2</v>
      </c>
      <c r="J12" s="4">
        <v>3</v>
      </c>
      <c r="K12" s="4">
        <v>3</v>
      </c>
      <c r="L12" s="4">
        <v>2</v>
      </c>
      <c r="M12" s="4">
        <v>1</v>
      </c>
      <c r="N12" s="4">
        <v>2</v>
      </c>
      <c r="O12" s="4">
        <v>2</v>
      </c>
      <c r="P12" s="4">
        <v>10</v>
      </c>
      <c r="Q12" s="4">
        <v>2</v>
      </c>
    </row>
    <row r="13" spans="1:17" x14ac:dyDescent="0.3">
      <c r="A13" s="65"/>
      <c r="B13" s="97">
        <f t="shared" si="1"/>
        <v>12</v>
      </c>
      <c r="C13" s="24">
        <v>2</v>
      </c>
      <c r="D13" s="4">
        <v>2</v>
      </c>
      <c r="E13" s="4">
        <v>1</v>
      </c>
      <c r="F13" s="4">
        <v>2</v>
      </c>
      <c r="G13" s="4">
        <v>2</v>
      </c>
      <c r="H13" s="4">
        <v>2</v>
      </c>
      <c r="I13" s="4">
        <v>2</v>
      </c>
      <c r="J13" s="4">
        <v>2</v>
      </c>
      <c r="K13" s="4">
        <v>3</v>
      </c>
      <c r="L13" s="4">
        <v>2</v>
      </c>
      <c r="M13" s="4">
        <v>1</v>
      </c>
      <c r="N13" s="4">
        <v>3</v>
      </c>
      <c r="O13" s="4">
        <v>3</v>
      </c>
      <c r="P13" s="4">
        <v>2</v>
      </c>
      <c r="Q13" s="4">
        <v>2</v>
      </c>
    </row>
    <row r="14" spans="1:17" x14ac:dyDescent="0.3">
      <c r="A14" s="65"/>
      <c r="B14" s="97">
        <f t="shared" si="1"/>
        <v>13</v>
      </c>
      <c r="C14" s="24">
        <v>2</v>
      </c>
      <c r="D14" s="4">
        <v>2</v>
      </c>
      <c r="E14" s="4">
        <v>3</v>
      </c>
      <c r="F14" s="4">
        <v>2</v>
      </c>
      <c r="G14" s="4">
        <v>2</v>
      </c>
      <c r="H14" s="4">
        <v>1</v>
      </c>
      <c r="I14" s="4">
        <v>2</v>
      </c>
      <c r="J14" s="4">
        <v>1</v>
      </c>
      <c r="K14" s="4">
        <v>1</v>
      </c>
      <c r="L14" s="4">
        <v>1</v>
      </c>
      <c r="M14" s="4">
        <v>1</v>
      </c>
      <c r="N14" s="4">
        <v>1</v>
      </c>
      <c r="O14" s="4">
        <v>1</v>
      </c>
      <c r="P14" s="4">
        <v>5</v>
      </c>
      <c r="Q14" s="4">
        <v>2</v>
      </c>
    </row>
    <row r="15" spans="1:17" x14ac:dyDescent="0.3">
      <c r="A15" s="65"/>
      <c r="B15" s="97">
        <f t="shared" si="1"/>
        <v>14</v>
      </c>
      <c r="C15" s="24">
        <v>2</v>
      </c>
      <c r="D15" s="4">
        <v>2</v>
      </c>
      <c r="E15" s="4">
        <v>2</v>
      </c>
      <c r="F15" s="4">
        <v>2</v>
      </c>
      <c r="G15" s="4">
        <v>3</v>
      </c>
      <c r="H15" s="4">
        <v>2</v>
      </c>
      <c r="I15" s="4">
        <v>2</v>
      </c>
      <c r="J15" s="4">
        <v>1</v>
      </c>
      <c r="K15" s="4">
        <v>1</v>
      </c>
      <c r="L15" s="4">
        <v>1</v>
      </c>
      <c r="M15" s="4">
        <v>2</v>
      </c>
      <c r="N15" s="4">
        <v>2</v>
      </c>
      <c r="O15" s="4">
        <v>3</v>
      </c>
      <c r="P15" s="4">
        <v>3</v>
      </c>
      <c r="Q15" s="4">
        <v>2</v>
      </c>
    </row>
    <row r="16" spans="1:17" x14ac:dyDescent="0.3">
      <c r="A16" s="65"/>
      <c r="B16" s="97">
        <f t="shared" si="1"/>
        <v>15</v>
      </c>
      <c r="C16" s="24">
        <v>2</v>
      </c>
      <c r="D16" s="4">
        <v>2</v>
      </c>
      <c r="E16" s="4">
        <v>2</v>
      </c>
      <c r="F16" s="4">
        <v>3</v>
      </c>
      <c r="G16" s="4">
        <v>2</v>
      </c>
      <c r="H16" s="4">
        <v>3</v>
      </c>
      <c r="I16" s="4">
        <v>2</v>
      </c>
      <c r="J16" s="4">
        <v>2</v>
      </c>
      <c r="K16" s="4">
        <v>3</v>
      </c>
      <c r="L16" s="4">
        <v>3</v>
      </c>
      <c r="M16" s="4">
        <v>2</v>
      </c>
      <c r="N16" s="4">
        <v>2</v>
      </c>
      <c r="O16" s="4">
        <v>2</v>
      </c>
      <c r="P16" s="4">
        <v>8</v>
      </c>
      <c r="Q16" s="4">
        <v>1</v>
      </c>
    </row>
    <row r="17" spans="1:17" x14ac:dyDescent="0.3">
      <c r="A17" s="65"/>
      <c r="B17" s="97">
        <f t="shared" si="1"/>
        <v>16</v>
      </c>
      <c r="C17" s="24">
        <v>2</v>
      </c>
      <c r="D17" s="4">
        <v>3</v>
      </c>
      <c r="E17" s="4">
        <v>3</v>
      </c>
      <c r="F17" s="4">
        <v>1</v>
      </c>
      <c r="G17" s="4">
        <v>3</v>
      </c>
      <c r="H17" s="4">
        <v>3</v>
      </c>
      <c r="I17" s="4">
        <v>1</v>
      </c>
      <c r="J17" s="4">
        <v>1</v>
      </c>
      <c r="K17" s="4">
        <v>2</v>
      </c>
      <c r="L17" s="4">
        <v>2</v>
      </c>
      <c r="M17" s="4">
        <v>1</v>
      </c>
      <c r="N17" s="4">
        <v>3</v>
      </c>
      <c r="O17" s="4">
        <v>2</v>
      </c>
      <c r="P17" s="4">
        <v>10</v>
      </c>
      <c r="Q17" s="4">
        <v>2</v>
      </c>
    </row>
    <row r="18" spans="1:17" x14ac:dyDescent="0.3">
      <c r="A18" s="65"/>
      <c r="B18" s="97">
        <f t="shared" si="1"/>
        <v>17</v>
      </c>
      <c r="C18" s="24">
        <v>2</v>
      </c>
      <c r="D18" s="4">
        <v>2</v>
      </c>
      <c r="E18" s="4">
        <v>1</v>
      </c>
      <c r="F18" s="4">
        <v>3</v>
      </c>
      <c r="G18" s="4">
        <v>3</v>
      </c>
      <c r="H18" s="4">
        <v>3</v>
      </c>
      <c r="I18" s="4">
        <v>2</v>
      </c>
      <c r="J18" s="4">
        <v>2</v>
      </c>
      <c r="K18" s="4">
        <v>1</v>
      </c>
      <c r="L18" s="4">
        <v>1</v>
      </c>
      <c r="M18" s="4">
        <v>2</v>
      </c>
      <c r="N18" s="4">
        <v>2</v>
      </c>
      <c r="O18" s="4">
        <v>3</v>
      </c>
      <c r="P18" s="4">
        <v>2</v>
      </c>
      <c r="Q18" s="4">
        <v>1</v>
      </c>
    </row>
    <row r="19" spans="1:17" x14ac:dyDescent="0.3">
      <c r="A19" s="65"/>
      <c r="B19" s="97">
        <f t="shared" si="1"/>
        <v>18</v>
      </c>
      <c r="C19" s="24">
        <v>2</v>
      </c>
      <c r="D19" s="4">
        <v>1</v>
      </c>
      <c r="E19" s="4">
        <v>1</v>
      </c>
      <c r="F19" s="4">
        <v>2</v>
      </c>
      <c r="G19" s="4">
        <v>3</v>
      </c>
      <c r="H19" s="4">
        <v>2</v>
      </c>
      <c r="I19" s="4">
        <v>1</v>
      </c>
      <c r="J19" s="4">
        <v>1</v>
      </c>
      <c r="K19" s="4">
        <v>1</v>
      </c>
      <c r="L19" s="4">
        <v>2</v>
      </c>
      <c r="M19" s="4">
        <v>1</v>
      </c>
      <c r="N19" s="4">
        <v>3</v>
      </c>
      <c r="O19" s="4">
        <v>2</v>
      </c>
      <c r="P19" s="4">
        <v>4</v>
      </c>
      <c r="Q19" s="4">
        <v>2</v>
      </c>
    </row>
    <row r="20" spans="1:17" x14ac:dyDescent="0.3">
      <c r="A20" s="65"/>
      <c r="B20" s="97">
        <f t="shared" si="1"/>
        <v>19</v>
      </c>
      <c r="C20" s="24">
        <v>2</v>
      </c>
      <c r="D20" s="4">
        <v>3</v>
      </c>
      <c r="E20" s="4">
        <v>2</v>
      </c>
      <c r="F20" s="4">
        <v>1</v>
      </c>
      <c r="G20" s="4">
        <v>2</v>
      </c>
      <c r="H20" s="4">
        <v>2</v>
      </c>
      <c r="I20" s="4">
        <v>3</v>
      </c>
      <c r="J20" s="4">
        <v>2</v>
      </c>
      <c r="K20" s="4">
        <v>1</v>
      </c>
      <c r="L20" s="4">
        <v>2</v>
      </c>
      <c r="M20" s="4">
        <v>1</v>
      </c>
      <c r="N20" s="4">
        <v>2</v>
      </c>
      <c r="O20" s="4">
        <v>2</v>
      </c>
      <c r="P20" s="4">
        <v>3</v>
      </c>
      <c r="Q20" s="4">
        <v>1</v>
      </c>
    </row>
    <row r="21" spans="1:17" x14ac:dyDescent="0.3">
      <c r="A21" s="65"/>
      <c r="B21" s="97">
        <f t="shared" si="1"/>
        <v>20</v>
      </c>
      <c r="C21" s="24">
        <v>3</v>
      </c>
      <c r="D21" s="4">
        <v>2</v>
      </c>
      <c r="E21" s="4">
        <v>2</v>
      </c>
      <c r="F21" s="4">
        <v>2</v>
      </c>
      <c r="G21" s="4">
        <v>3</v>
      </c>
      <c r="H21" s="4">
        <v>3</v>
      </c>
      <c r="I21" s="4">
        <v>2</v>
      </c>
      <c r="J21" s="4">
        <v>3</v>
      </c>
      <c r="K21" s="4">
        <v>2</v>
      </c>
      <c r="L21" s="4">
        <v>3</v>
      </c>
      <c r="M21" s="4">
        <v>2</v>
      </c>
      <c r="N21" s="4">
        <v>1</v>
      </c>
      <c r="O21" s="4">
        <v>1</v>
      </c>
      <c r="P21" s="4">
        <v>6</v>
      </c>
      <c r="Q21" s="4">
        <v>2</v>
      </c>
    </row>
    <row r="22" spans="1:17" x14ac:dyDescent="0.3">
      <c r="A22" s="65"/>
      <c r="B22" s="97">
        <f t="shared" si="1"/>
        <v>21</v>
      </c>
      <c r="C22" s="24">
        <v>1</v>
      </c>
      <c r="D22" s="4">
        <v>2</v>
      </c>
      <c r="E22" s="4">
        <v>2</v>
      </c>
      <c r="F22" s="4">
        <v>1</v>
      </c>
      <c r="G22" s="4">
        <v>2</v>
      </c>
      <c r="H22" s="4">
        <v>1</v>
      </c>
      <c r="I22" s="4">
        <v>1</v>
      </c>
      <c r="J22" s="4">
        <v>3</v>
      </c>
      <c r="K22" s="4">
        <v>3</v>
      </c>
      <c r="L22" s="4">
        <v>1</v>
      </c>
      <c r="M22" s="4">
        <v>1</v>
      </c>
      <c r="N22" s="4">
        <v>2</v>
      </c>
      <c r="O22" s="4">
        <v>1</v>
      </c>
      <c r="P22" s="4">
        <v>5</v>
      </c>
      <c r="Q22" s="4">
        <v>2</v>
      </c>
    </row>
    <row r="23" spans="1:17" x14ac:dyDescent="0.3">
      <c r="A23" s="65"/>
      <c r="B23" s="97">
        <f t="shared" si="1"/>
        <v>22</v>
      </c>
      <c r="C23" s="24">
        <v>2</v>
      </c>
      <c r="D23" s="4">
        <v>2</v>
      </c>
      <c r="E23" s="4">
        <v>2</v>
      </c>
      <c r="F23" s="4">
        <v>2</v>
      </c>
      <c r="G23" s="4">
        <v>3</v>
      </c>
      <c r="H23" s="4">
        <v>2</v>
      </c>
      <c r="I23" s="4">
        <v>2</v>
      </c>
      <c r="J23" s="4">
        <v>2</v>
      </c>
      <c r="K23" s="4">
        <v>1</v>
      </c>
      <c r="L23" s="4">
        <v>2</v>
      </c>
      <c r="M23" s="4">
        <v>1</v>
      </c>
      <c r="N23" s="4">
        <v>2</v>
      </c>
      <c r="O23" s="4">
        <v>2</v>
      </c>
      <c r="P23" s="4">
        <v>8</v>
      </c>
      <c r="Q23" s="4">
        <v>2</v>
      </c>
    </row>
    <row r="24" spans="1:17" x14ac:dyDescent="0.3">
      <c r="A24" s="65"/>
      <c r="B24" s="97">
        <f t="shared" si="1"/>
        <v>23</v>
      </c>
      <c r="C24" s="24">
        <v>1</v>
      </c>
      <c r="D24" s="4">
        <v>1</v>
      </c>
      <c r="E24" s="4">
        <v>2</v>
      </c>
      <c r="F24" s="4">
        <v>1</v>
      </c>
      <c r="G24" s="4">
        <v>1</v>
      </c>
      <c r="H24" s="4">
        <v>1</v>
      </c>
      <c r="I24" s="4">
        <v>2</v>
      </c>
      <c r="J24" s="4">
        <v>2</v>
      </c>
      <c r="K24" s="4">
        <v>2</v>
      </c>
      <c r="L24" s="4">
        <v>2</v>
      </c>
      <c r="M24" s="4">
        <v>1</v>
      </c>
      <c r="N24" s="4">
        <v>1</v>
      </c>
      <c r="O24" s="4">
        <v>1</v>
      </c>
      <c r="P24" s="4">
        <v>9</v>
      </c>
      <c r="Q24" s="4">
        <v>2</v>
      </c>
    </row>
    <row r="25" spans="1:17" x14ac:dyDescent="0.3">
      <c r="A25" s="65"/>
      <c r="B25" s="97">
        <f t="shared" si="1"/>
        <v>24</v>
      </c>
      <c r="C25" s="24">
        <v>1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2</v>
      </c>
      <c r="M25" s="4">
        <v>1</v>
      </c>
      <c r="N25" s="4">
        <v>1</v>
      </c>
      <c r="O25" s="4">
        <v>1</v>
      </c>
      <c r="P25" s="4">
        <v>10</v>
      </c>
      <c r="Q25" s="4">
        <v>2</v>
      </c>
    </row>
    <row r="26" spans="1:17" x14ac:dyDescent="0.3">
      <c r="A26" s="65"/>
      <c r="B26" s="97">
        <f t="shared" si="1"/>
        <v>25</v>
      </c>
      <c r="C26" s="24">
        <v>1</v>
      </c>
      <c r="D26" s="4">
        <v>2</v>
      </c>
      <c r="E26" s="4">
        <v>1</v>
      </c>
      <c r="F26" s="4">
        <v>1</v>
      </c>
      <c r="G26" s="4">
        <v>1</v>
      </c>
      <c r="H26" s="4">
        <v>2</v>
      </c>
      <c r="I26" s="4">
        <v>2</v>
      </c>
      <c r="J26" s="4">
        <v>1</v>
      </c>
      <c r="K26" s="4">
        <v>2</v>
      </c>
      <c r="L26" s="4">
        <v>1</v>
      </c>
      <c r="M26" s="4">
        <v>1</v>
      </c>
      <c r="N26" s="4">
        <v>1</v>
      </c>
      <c r="O26" s="4">
        <v>1</v>
      </c>
      <c r="P26" s="4">
        <v>5</v>
      </c>
      <c r="Q26" s="4">
        <v>2</v>
      </c>
    </row>
    <row r="27" spans="1:17" x14ac:dyDescent="0.3">
      <c r="A27" s="65"/>
      <c r="B27" s="97">
        <f t="shared" si="1"/>
        <v>26</v>
      </c>
      <c r="C27" s="24">
        <v>3</v>
      </c>
      <c r="D27" s="4">
        <v>3</v>
      </c>
      <c r="E27" s="4">
        <v>2</v>
      </c>
      <c r="F27" s="4">
        <v>2</v>
      </c>
      <c r="G27" s="4">
        <v>3</v>
      </c>
      <c r="H27" s="4">
        <v>2</v>
      </c>
      <c r="I27" s="4">
        <v>2</v>
      </c>
      <c r="J27" s="4">
        <v>3</v>
      </c>
      <c r="K27" s="4">
        <v>2</v>
      </c>
      <c r="L27" s="4">
        <v>2</v>
      </c>
      <c r="M27" s="4">
        <v>1</v>
      </c>
      <c r="N27" s="4">
        <v>2</v>
      </c>
      <c r="O27" s="4">
        <v>2</v>
      </c>
      <c r="P27" s="4">
        <v>4</v>
      </c>
      <c r="Q27" s="4">
        <v>1</v>
      </c>
    </row>
    <row r="28" spans="1:17" x14ac:dyDescent="0.3">
      <c r="A28" s="65"/>
      <c r="B28" s="97">
        <f t="shared" si="1"/>
        <v>27</v>
      </c>
      <c r="C28" s="24">
        <v>3</v>
      </c>
      <c r="D28" s="4">
        <v>3</v>
      </c>
      <c r="E28" s="4">
        <v>3</v>
      </c>
      <c r="F28" s="4">
        <v>2</v>
      </c>
      <c r="G28" s="4">
        <v>3</v>
      </c>
      <c r="H28" s="4">
        <v>3</v>
      </c>
      <c r="I28" s="4">
        <v>3</v>
      </c>
      <c r="J28" s="4">
        <v>3</v>
      </c>
      <c r="K28" s="4">
        <v>3</v>
      </c>
      <c r="L28" s="4">
        <v>1</v>
      </c>
      <c r="M28" s="4">
        <v>1</v>
      </c>
      <c r="N28" s="4">
        <v>2</v>
      </c>
      <c r="O28" s="4">
        <v>3</v>
      </c>
      <c r="P28" s="4">
        <v>4</v>
      </c>
      <c r="Q28" s="4">
        <v>1</v>
      </c>
    </row>
    <row r="29" spans="1:17" x14ac:dyDescent="0.3">
      <c r="A29" s="65"/>
      <c r="B29" s="97">
        <f t="shared" si="1"/>
        <v>28</v>
      </c>
      <c r="C29" s="24">
        <v>2</v>
      </c>
      <c r="D29" s="4">
        <v>2</v>
      </c>
      <c r="E29" s="4">
        <v>1</v>
      </c>
      <c r="F29" s="4">
        <v>2</v>
      </c>
      <c r="G29" s="4">
        <v>3</v>
      </c>
      <c r="H29" s="4">
        <v>2</v>
      </c>
      <c r="I29" s="4">
        <v>2</v>
      </c>
      <c r="J29" s="4">
        <v>2</v>
      </c>
      <c r="K29" s="4">
        <v>2</v>
      </c>
      <c r="L29" s="4">
        <v>2</v>
      </c>
      <c r="M29" s="4">
        <v>1</v>
      </c>
      <c r="N29" s="4">
        <v>1</v>
      </c>
      <c r="O29" s="4">
        <v>2</v>
      </c>
      <c r="P29" s="26">
        <v>3</v>
      </c>
      <c r="Q29" s="4">
        <v>2</v>
      </c>
    </row>
    <row r="30" spans="1:17" x14ac:dyDescent="0.3">
      <c r="A30" s="65"/>
      <c r="B30" s="97">
        <f t="shared" si="1"/>
        <v>29</v>
      </c>
      <c r="C30" s="24">
        <v>3</v>
      </c>
      <c r="D30" s="4">
        <v>3</v>
      </c>
      <c r="E30" s="4">
        <v>3</v>
      </c>
      <c r="F30" s="4">
        <v>3</v>
      </c>
      <c r="G30" s="4">
        <v>3</v>
      </c>
      <c r="H30" s="4">
        <v>3</v>
      </c>
      <c r="I30" s="4">
        <v>3</v>
      </c>
      <c r="J30" s="4">
        <v>3</v>
      </c>
      <c r="K30" s="4">
        <v>2</v>
      </c>
      <c r="L30" s="4">
        <v>2</v>
      </c>
      <c r="M30" s="4">
        <v>2</v>
      </c>
      <c r="N30" s="4">
        <v>2</v>
      </c>
      <c r="O30" s="4">
        <v>3</v>
      </c>
      <c r="P30" s="4">
        <v>5</v>
      </c>
      <c r="Q30" s="4">
        <v>2</v>
      </c>
    </row>
    <row r="31" spans="1:17" x14ac:dyDescent="0.3">
      <c r="A31" s="65"/>
      <c r="B31" s="97">
        <f t="shared" si="1"/>
        <v>30</v>
      </c>
      <c r="C31" s="24">
        <v>2</v>
      </c>
      <c r="D31" s="4">
        <v>2</v>
      </c>
      <c r="E31" s="4">
        <v>2</v>
      </c>
      <c r="F31" s="4">
        <v>1</v>
      </c>
      <c r="G31" s="4">
        <v>1</v>
      </c>
      <c r="H31" s="4">
        <v>1</v>
      </c>
      <c r="I31" s="4">
        <v>1</v>
      </c>
      <c r="J31" s="4">
        <v>2</v>
      </c>
      <c r="K31" s="4">
        <v>1</v>
      </c>
      <c r="L31" s="4">
        <v>1</v>
      </c>
      <c r="M31" s="4">
        <v>1</v>
      </c>
      <c r="N31" s="4">
        <v>2</v>
      </c>
      <c r="O31" s="4">
        <v>2</v>
      </c>
      <c r="P31" s="4">
        <v>3</v>
      </c>
      <c r="Q31" s="26">
        <v>2</v>
      </c>
    </row>
    <row r="32" spans="1:17" x14ac:dyDescent="0.3">
      <c r="A32" s="65"/>
      <c r="B32" s="97">
        <f t="shared" si="1"/>
        <v>31</v>
      </c>
      <c r="C32" s="24">
        <v>1</v>
      </c>
      <c r="D32" s="4">
        <v>1</v>
      </c>
      <c r="E32" s="4">
        <v>1</v>
      </c>
      <c r="F32" s="4">
        <v>2</v>
      </c>
      <c r="G32" s="4">
        <v>1</v>
      </c>
      <c r="H32" s="4">
        <v>2</v>
      </c>
      <c r="I32" s="4">
        <v>3</v>
      </c>
      <c r="J32" s="4">
        <v>2</v>
      </c>
      <c r="K32" s="4">
        <v>2</v>
      </c>
      <c r="L32" s="4">
        <v>1</v>
      </c>
      <c r="M32" s="4">
        <v>1</v>
      </c>
      <c r="N32" s="4">
        <v>1</v>
      </c>
      <c r="O32" s="4">
        <v>2</v>
      </c>
      <c r="P32" s="4">
        <v>4</v>
      </c>
      <c r="Q32" s="4">
        <v>2</v>
      </c>
    </row>
    <row r="33" spans="1:17" x14ac:dyDescent="0.3">
      <c r="A33" s="65"/>
      <c r="B33" s="97">
        <f t="shared" si="1"/>
        <v>32</v>
      </c>
      <c r="C33" s="24">
        <v>2</v>
      </c>
      <c r="D33" s="4">
        <v>2</v>
      </c>
      <c r="E33" s="4">
        <v>2</v>
      </c>
      <c r="F33" s="4">
        <v>1</v>
      </c>
      <c r="G33" s="4">
        <v>1</v>
      </c>
      <c r="H33" s="4">
        <v>2</v>
      </c>
      <c r="I33" s="4">
        <v>2</v>
      </c>
      <c r="J33" s="4">
        <v>2</v>
      </c>
      <c r="K33" s="4">
        <v>2</v>
      </c>
      <c r="L33" s="4">
        <v>2</v>
      </c>
      <c r="M33" s="4">
        <v>1</v>
      </c>
      <c r="N33" s="4">
        <v>1</v>
      </c>
      <c r="O33" s="4">
        <v>1</v>
      </c>
      <c r="P33" s="4">
        <v>2</v>
      </c>
      <c r="Q33" s="4">
        <v>2</v>
      </c>
    </row>
    <row r="34" spans="1:17" x14ac:dyDescent="0.3">
      <c r="A34" s="65"/>
      <c r="B34" s="97">
        <f t="shared" si="1"/>
        <v>33</v>
      </c>
      <c r="C34" s="24">
        <v>2</v>
      </c>
      <c r="D34" s="4">
        <v>2</v>
      </c>
      <c r="E34" s="4">
        <v>2</v>
      </c>
      <c r="F34" s="4">
        <v>2</v>
      </c>
      <c r="G34" s="4">
        <v>2</v>
      </c>
      <c r="H34" s="4">
        <v>3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  <c r="N34" s="4">
        <v>1</v>
      </c>
      <c r="O34" s="4">
        <v>2</v>
      </c>
      <c r="P34" s="4">
        <v>8</v>
      </c>
      <c r="Q34" s="4">
        <v>2</v>
      </c>
    </row>
    <row r="35" spans="1:17" x14ac:dyDescent="0.3">
      <c r="A35" s="65"/>
      <c r="B35" s="97">
        <f t="shared" si="1"/>
        <v>34</v>
      </c>
      <c r="C35" s="24">
        <v>3</v>
      </c>
      <c r="D35" s="4">
        <v>3</v>
      </c>
      <c r="E35" s="4">
        <v>2</v>
      </c>
      <c r="F35" s="4">
        <v>1</v>
      </c>
      <c r="G35" s="4">
        <v>1</v>
      </c>
      <c r="H35" s="4">
        <v>2</v>
      </c>
      <c r="I35" s="4">
        <v>3</v>
      </c>
      <c r="J35" s="4">
        <v>1</v>
      </c>
      <c r="K35" s="4">
        <v>1</v>
      </c>
      <c r="L35" s="4">
        <v>2</v>
      </c>
      <c r="M35" s="4">
        <v>1</v>
      </c>
      <c r="N35" s="4">
        <v>2</v>
      </c>
      <c r="O35" s="4">
        <v>2</v>
      </c>
      <c r="P35" s="4">
        <v>9</v>
      </c>
      <c r="Q35" s="4">
        <v>2</v>
      </c>
    </row>
    <row r="36" spans="1:17" x14ac:dyDescent="0.3">
      <c r="A36" s="65"/>
      <c r="B36" s="97">
        <f t="shared" si="1"/>
        <v>35</v>
      </c>
      <c r="C36" s="24">
        <v>3</v>
      </c>
      <c r="D36" s="4">
        <v>2</v>
      </c>
      <c r="E36" s="4">
        <v>1</v>
      </c>
      <c r="F36" s="4">
        <v>1</v>
      </c>
      <c r="G36" s="4">
        <v>2</v>
      </c>
      <c r="H36" s="4">
        <v>3</v>
      </c>
      <c r="I36" s="4">
        <v>2</v>
      </c>
      <c r="J36" s="4">
        <v>2</v>
      </c>
      <c r="K36" s="4">
        <v>1</v>
      </c>
      <c r="L36" s="4">
        <v>1</v>
      </c>
      <c r="M36" s="4">
        <v>1</v>
      </c>
      <c r="N36" s="4">
        <v>1</v>
      </c>
      <c r="O36" s="4">
        <v>2</v>
      </c>
      <c r="P36" s="4">
        <v>1</v>
      </c>
      <c r="Q36" s="4">
        <v>2</v>
      </c>
    </row>
    <row r="37" spans="1:17" x14ac:dyDescent="0.3">
      <c r="A37" s="65"/>
      <c r="B37" s="97">
        <f t="shared" si="1"/>
        <v>36</v>
      </c>
      <c r="C37" s="24">
        <v>1</v>
      </c>
      <c r="D37" s="4">
        <v>2</v>
      </c>
      <c r="E37" s="4">
        <v>1</v>
      </c>
      <c r="F37" s="4">
        <v>1</v>
      </c>
      <c r="G37" s="4">
        <v>1</v>
      </c>
      <c r="H37" s="4">
        <v>2</v>
      </c>
      <c r="I37" s="4">
        <v>2</v>
      </c>
      <c r="J37" s="4">
        <v>1</v>
      </c>
      <c r="K37" s="4">
        <v>2</v>
      </c>
      <c r="L37" s="4">
        <v>1</v>
      </c>
      <c r="M37" s="4">
        <v>1</v>
      </c>
      <c r="N37" s="4">
        <v>2</v>
      </c>
      <c r="O37" s="4">
        <v>1</v>
      </c>
      <c r="P37" s="4">
        <v>5</v>
      </c>
      <c r="Q37" s="4">
        <v>2</v>
      </c>
    </row>
    <row r="38" spans="1:17" x14ac:dyDescent="0.3">
      <c r="A38" s="65"/>
      <c r="B38" s="97">
        <f t="shared" si="1"/>
        <v>37</v>
      </c>
      <c r="C38" s="24">
        <v>2</v>
      </c>
      <c r="D38" s="4">
        <v>1</v>
      </c>
      <c r="E38" s="4">
        <v>1</v>
      </c>
      <c r="F38" s="4">
        <v>1</v>
      </c>
      <c r="G38" s="4">
        <v>2</v>
      </c>
      <c r="H38" s="4">
        <v>1</v>
      </c>
      <c r="I38" s="4">
        <v>1</v>
      </c>
      <c r="J38" s="4">
        <v>2</v>
      </c>
      <c r="K38" s="4">
        <v>2</v>
      </c>
      <c r="L38" s="4">
        <v>2</v>
      </c>
      <c r="M38" s="4">
        <v>1</v>
      </c>
      <c r="N38" s="4">
        <v>2</v>
      </c>
      <c r="O38" s="4">
        <v>1</v>
      </c>
      <c r="P38" s="4">
        <v>6</v>
      </c>
      <c r="Q38" s="4">
        <v>1</v>
      </c>
    </row>
    <row r="39" spans="1:17" x14ac:dyDescent="0.3">
      <c r="A39" s="65"/>
      <c r="B39" s="97">
        <f t="shared" si="1"/>
        <v>38</v>
      </c>
      <c r="C39" s="24">
        <v>3</v>
      </c>
      <c r="D39" s="4">
        <v>1</v>
      </c>
      <c r="E39" s="4">
        <v>2</v>
      </c>
      <c r="F39" s="4">
        <v>1</v>
      </c>
      <c r="G39" s="4">
        <v>2</v>
      </c>
      <c r="H39" s="4">
        <v>2</v>
      </c>
      <c r="I39" s="4">
        <v>1</v>
      </c>
      <c r="J39" s="4">
        <v>3</v>
      </c>
      <c r="K39" s="4">
        <v>1</v>
      </c>
      <c r="L39" s="4">
        <v>1</v>
      </c>
      <c r="M39" s="4">
        <v>1</v>
      </c>
      <c r="N39" s="4">
        <v>1</v>
      </c>
      <c r="O39" s="4">
        <v>1</v>
      </c>
      <c r="P39" s="4">
        <v>10</v>
      </c>
      <c r="Q39" s="4">
        <v>2</v>
      </c>
    </row>
    <row r="40" spans="1:17" x14ac:dyDescent="0.3">
      <c r="A40" s="65"/>
      <c r="B40" s="97">
        <f t="shared" si="1"/>
        <v>39</v>
      </c>
      <c r="C40" s="24">
        <v>2</v>
      </c>
      <c r="D40" s="4">
        <v>2</v>
      </c>
      <c r="E40" s="4">
        <v>2</v>
      </c>
      <c r="F40" s="4">
        <v>1</v>
      </c>
      <c r="G40" s="4">
        <v>1</v>
      </c>
      <c r="H40" s="4">
        <v>3</v>
      </c>
      <c r="I40" s="4">
        <v>3</v>
      </c>
      <c r="J40" s="4">
        <v>3</v>
      </c>
      <c r="K40" s="4">
        <v>2</v>
      </c>
      <c r="L40" s="4">
        <v>1</v>
      </c>
      <c r="M40" s="4">
        <v>2</v>
      </c>
      <c r="N40" s="4">
        <v>2</v>
      </c>
      <c r="O40" s="4">
        <v>1</v>
      </c>
      <c r="P40" s="4">
        <v>2</v>
      </c>
      <c r="Q40" s="4">
        <v>1</v>
      </c>
    </row>
    <row r="41" spans="1:17" x14ac:dyDescent="0.3">
      <c r="A41" s="65"/>
      <c r="B41" s="97">
        <f t="shared" si="1"/>
        <v>40</v>
      </c>
      <c r="C41" s="24">
        <v>2</v>
      </c>
      <c r="D41" s="4">
        <v>1</v>
      </c>
      <c r="E41" s="4">
        <v>2</v>
      </c>
      <c r="F41" s="4">
        <v>1</v>
      </c>
      <c r="G41" s="4">
        <v>1</v>
      </c>
      <c r="H41" s="4">
        <v>2</v>
      </c>
      <c r="I41" s="4">
        <v>2</v>
      </c>
      <c r="J41" s="4">
        <v>1</v>
      </c>
      <c r="K41" s="4">
        <v>1</v>
      </c>
      <c r="L41" s="4">
        <v>1</v>
      </c>
      <c r="M41" s="4">
        <v>1</v>
      </c>
      <c r="N41" s="4">
        <v>1</v>
      </c>
      <c r="O41" s="4">
        <v>2</v>
      </c>
      <c r="P41" s="4">
        <v>5</v>
      </c>
      <c r="Q41" s="4">
        <v>2</v>
      </c>
    </row>
    <row r="42" spans="1:17" x14ac:dyDescent="0.3">
      <c r="A42" s="65"/>
      <c r="B42" s="97">
        <f t="shared" si="1"/>
        <v>41</v>
      </c>
      <c r="C42" s="24">
        <v>2</v>
      </c>
      <c r="D42" s="4">
        <v>2</v>
      </c>
      <c r="E42" s="4">
        <v>2</v>
      </c>
      <c r="F42" s="4">
        <v>1</v>
      </c>
      <c r="G42" s="4">
        <v>1</v>
      </c>
      <c r="H42" s="4">
        <v>2</v>
      </c>
      <c r="I42" s="4">
        <v>2</v>
      </c>
      <c r="J42" s="4">
        <v>2</v>
      </c>
      <c r="K42" s="4">
        <v>2</v>
      </c>
      <c r="L42" s="4">
        <v>2</v>
      </c>
      <c r="M42" s="4">
        <v>1</v>
      </c>
      <c r="N42" s="4">
        <v>1</v>
      </c>
      <c r="O42" s="4">
        <v>1</v>
      </c>
      <c r="P42" s="4">
        <v>3</v>
      </c>
      <c r="Q42" s="4">
        <v>2</v>
      </c>
    </row>
    <row r="43" spans="1:17" x14ac:dyDescent="0.3">
      <c r="A43" s="65"/>
      <c r="B43" s="97">
        <f t="shared" si="1"/>
        <v>42</v>
      </c>
      <c r="C43" s="24">
        <v>2</v>
      </c>
      <c r="D43" s="4">
        <v>2</v>
      </c>
      <c r="E43" s="4">
        <v>2</v>
      </c>
      <c r="F43" s="4">
        <v>2</v>
      </c>
      <c r="G43" s="4">
        <v>2</v>
      </c>
      <c r="H43" s="4">
        <v>3</v>
      </c>
      <c r="I43" s="4">
        <v>2</v>
      </c>
      <c r="J43" s="4">
        <v>2</v>
      </c>
      <c r="K43" s="4">
        <v>2</v>
      </c>
      <c r="L43" s="4">
        <v>2</v>
      </c>
      <c r="M43" s="4">
        <v>2</v>
      </c>
      <c r="N43" s="4">
        <v>1</v>
      </c>
      <c r="O43" s="4">
        <v>2</v>
      </c>
      <c r="P43" s="4">
        <v>8</v>
      </c>
      <c r="Q43" s="4">
        <v>2</v>
      </c>
    </row>
    <row r="44" spans="1:17" x14ac:dyDescent="0.3">
      <c r="A44" s="65"/>
      <c r="B44" s="97">
        <f t="shared" si="1"/>
        <v>43</v>
      </c>
      <c r="C44" s="24">
        <v>3</v>
      </c>
      <c r="D44" s="4">
        <v>3</v>
      </c>
      <c r="E44" s="4">
        <v>2</v>
      </c>
      <c r="F44" s="4">
        <v>1</v>
      </c>
      <c r="G44" s="4">
        <v>1</v>
      </c>
      <c r="H44" s="4">
        <v>2</v>
      </c>
      <c r="I44" s="4">
        <v>3</v>
      </c>
      <c r="J44" s="4">
        <v>1</v>
      </c>
      <c r="K44" s="4">
        <v>1</v>
      </c>
      <c r="L44" s="4">
        <v>2</v>
      </c>
      <c r="M44" s="4">
        <v>1</v>
      </c>
      <c r="N44" s="4">
        <v>2</v>
      </c>
      <c r="O44" s="4">
        <v>2</v>
      </c>
      <c r="P44" s="4">
        <v>10</v>
      </c>
      <c r="Q44" s="4">
        <v>2</v>
      </c>
    </row>
    <row r="45" spans="1:17" x14ac:dyDescent="0.3">
      <c r="A45" s="65"/>
      <c r="B45" s="97">
        <f t="shared" si="1"/>
        <v>44</v>
      </c>
      <c r="C45" s="24">
        <v>3</v>
      </c>
      <c r="D45" s="4">
        <v>2</v>
      </c>
      <c r="E45" s="4">
        <v>1</v>
      </c>
      <c r="F45" s="4">
        <v>1</v>
      </c>
      <c r="G45" s="4">
        <v>2</v>
      </c>
      <c r="H45" s="4">
        <v>3</v>
      </c>
      <c r="I45" s="4">
        <v>2</v>
      </c>
      <c r="J45" s="4">
        <v>2</v>
      </c>
      <c r="K45" s="4">
        <v>1</v>
      </c>
      <c r="L45" s="4">
        <v>1</v>
      </c>
      <c r="M45" s="4">
        <v>1</v>
      </c>
      <c r="N45" s="4">
        <v>1</v>
      </c>
      <c r="O45" s="4">
        <v>2</v>
      </c>
      <c r="P45" s="4">
        <v>2</v>
      </c>
      <c r="Q45" s="4">
        <v>1</v>
      </c>
    </row>
    <row r="46" spans="1:17" x14ac:dyDescent="0.3">
      <c r="A46" s="65"/>
      <c r="B46" s="97">
        <f t="shared" si="1"/>
        <v>45</v>
      </c>
      <c r="C46" s="24">
        <v>1</v>
      </c>
      <c r="D46" s="4">
        <v>2</v>
      </c>
      <c r="E46" s="4">
        <v>1</v>
      </c>
      <c r="F46" s="4">
        <v>1</v>
      </c>
      <c r="G46" s="4">
        <v>1</v>
      </c>
      <c r="H46" s="4">
        <v>2</v>
      </c>
      <c r="I46" s="4">
        <v>2</v>
      </c>
      <c r="J46" s="4">
        <v>1</v>
      </c>
      <c r="K46" s="4">
        <v>2</v>
      </c>
      <c r="L46" s="4">
        <v>1</v>
      </c>
      <c r="M46" s="4">
        <v>1</v>
      </c>
      <c r="N46" s="4">
        <v>2</v>
      </c>
      <c r="O46" s="4">
        <v>1</v>
      </c>
      <c r="P46" s="4">
        <v>4</v>
      </c>
      <c r="Q46" s="4">
        <v>2</v>
      </c>
    </row>
    <row r="47" spans="1:17" x14ac:dyDescent="0.3">
      <c r="A47" s="65"/>
      <c r="B47" s="97">
        <f t="shared" si="1"/>
        <v>46</v>
      </c>
      <c r="C47" s="24">
        <v>2</v>
      </c>
      <c r="D47" s="4">
        <v>1</v>
      </c>
      <c r="E47" s="4">
        <v>1</v>
      </c>
      <c r="F47" s="4">
        <v>1</v>
      </c>
      <c r="G47" s="4">
        <v>2</v>
      </c>
      <c r="H47" s="4">
        <v>1</v>
      </c>
      <c r="I47" s="4">
        <v>1</v>
      </c>
      <c r="J47" s="4">
        <v>2</v>
      </c>
      <c r="K47" s="4">
        <v>2</v>
      </c>
      <c r="L47" s="4">
        <v>2</v>
      </c>
      <c r="M47" s="4">
        <v>1</v>
      </c>
      <c r="N47" s="4">
        <v>2</v>
      </c>
      <c r="O47" s="4">
        <v>1</v>
      </c>
      <c r="P47" s="4">
        <v>3</v>
      </c>
      <c r="Q47" s="4">
        <v>1</v>
      </c>
    </row>
    <row r="48" spans="1:17" x14ac:dyDescent="0.3">
      <c r="A48" s="65"/>
      <c r="B48" s="97">
        <f t="shared" si="1"/>
        <v>47</v>
      </c>
      <c r="C48" s="24">
        <v>3</v>
      </c>
      <c r="D48" s="4">
        <v>1</v>
      </c>
      <c r="E48" s="4">
        <v>2</v>
      </c>
      <c r="F48" s="4">
        <v>1</v>
      </c>
      <c r="G48" s="4">
        <v>2</v>
      </c>
      <c r="H48" s="4">
        <v>2</v>
      </c>
      <c r="I48" s="4">
        <v>1</v>
      </c>
      <c r="J48" s="4">
        <v>3</v>
      </c>
      <c r="K48" s="4">
        <v>1</v>
      </c>
      <c r="L48" s="4">
        <v>1</v>
      </c>
      <c r="M48" s="4">
        <v>1</v>
      </c>
      <c r="N48" s="4">
        <v>1</v>
      </c>
      <c r="O48" s="4">
        <v>1</v>
      </c>
      <c r="P48" s="4">
        <v>6</v>
      </c>
      <c r="Q48" s="4">
        <v>2</v>
      </c>
    </row>
    <row r="49" spans="1:17" x14ac:dyDescent="0.3">
      <c r="A49" s="65"/>
      <c r="B49" s="97">
        <f t="shared" si="1"/>
        <v>48</v>
      </c>
      <c r="C49" s="24">
        <v>2</v>
      </c>
      <c r="D49" s="4">
        <v>2</v>
      </c>
      <c r="E49" s="4">
        <v>2</v>
      </c>
      <c r="F49" s="4">
        <v>1</v>
      </c>
      <c r="G49" s="4">
        <v>1</v>
      </c>
      <c r="H49" s="4">
        <v>3</v>
      </c>
      <c r="I49" s="4">
        <v>3</v>
      </c>
      <c r="J49" s="4">
        <v>3</v>
      </c>
      <c r="K49" s="4">
        <v>2</v>
      </c>
      <c r="L49" s="4">
        <v>1</v>
      </c>
      <c r="M49" s="4">
        <v>1</v>
      </c>
      <c r="N49" s="4">
        <v>2</v>
      </c>
      <c r="O49" s="4">
        <v>1</v>
      </c>
      <c r="P49" s="4">
        <v>5</v>
      </c>
      <c r="Q49" s="4">
        <v>1</v>
      </c>
    </row>
    <row r="50" spans="1:17" x14ac:dyDescent="0.3">
      <c r="A50" s="65"/>
      <c r="B50" s="97">
        <f t="shared" si="1"/>
        <v>49</v>
      </c>
      <c r="C50" s="24">
        <v>2</v>
      </c>
      <c r="D50" s="4">
        <v>1</v>
      </c>
      <c r="E50" s="4">
        <v>2</v>
      </c>
      <c r="F50" s="4">
        <v>1</v>
      </c>
      <c r="G50" s="4">
        <v>1</v>
      </c>
      <c r="H50" s="4">
        <v>2</v>
      </c>
      <c r="I50" s="4">
        <v>2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v>2</v>
      </c>
      <c r="P50" s="4">
        <v>8</v>
      </c>
      <c r="Q50" s="4">
        <v>2</v>
      </c>
    </row>
    <row r="51" spans="1:17" x14ac:dyDescent="0.3">
      <c r="A51" s="65"/>
      <c r="B51" s="97">
        <f t="shared" si="1"/>
        <v>50</v>
      </c>
      <c r="C51" s="24">
        <v>2</v>
      </c>
      <c r="D51" s="4">
        <v>3</v>
      </c>
      <c r="E51" s="4">
        <v>3</v>
      </c>
      <c r="F51" s="4">
        <v>1</v>
      </c>
      <c r="G51" s="4">
        <v>3</v>
      </c>
      <c r="H51" s="4">
        <v>3</v>
      </c>
      <c r="I51" s="4">
        <v>1</v>
      </c>
      <c r="J51" s="4">
        <v>1</v>
      </c>
      <c r="K51" s="4">
        <v>2</v>
      </c>
      <c r="L51" s="4">
        <v>2</v>
      </c>
      <c r="M51" s="4">
        <v>1</v>
      </c>
      <c r="N51" s="4">
        <v>3</v>
      </c>
      <c r="O51" s="4">
        <v>2</v>
      </c>
      <c r="P51" s="4">
        <v>9</v>
      </c>
      <c r="Q51" s="4">
        <v>2</v>
      </c>
    </row>
    <row r="52" spans="1:17" x14ac:dyDescent="0.3">
      <c r="A52" s="65"/>
      <c r="B52" s="97">
        <f t="shared" si="1"/>
        <v>51</v>
      </c>
      <c r="C52" s="24">
        <v>2</v>
      </c>
      <c r="D52" s="4">
        <v>2</v>
      </c>
      <c r="E52" s="4">
        <v>1</v>
      </c>
      <c r="F52" s="4">
        <v>3</v>
      </c>
      <c r="G52" s="4">
        <v>3</v>
      </c>
      <c r="H52" s="4">
        <v>3</v>
      </c>
      <c r="I52" s="4">
        <v>2</v>
      </c>
      <c r="J52" s="4">
        <v>2</v>
      </c>
      <c r="K52" s="4">
        <v>1</v>
      </c>
      <c r="L52" s="4">
        <v>1</v>
      </c>
      <c r="M52" s="4">
        <v>2</v>
      </c>
      <c r="N52" s="4">
        <v>2</v>
      </c>
      <c r="O52" s="4">
        <v>3</v>
      </c>
      <c r="P52" s="4">
        <v>10</v>
      </c>
      <c r="Q52" s="4">
        <v>1</v>
      </c>
    </row>
    <row r="53" spans="1:17" x14ac:dyDescent="0.3">
      <c r="A53" s="65"/>
      <c r="B53" s="97">
        <f t="shared" si="1"/>
        <v>52</v>
      </c>
      <c r="C53" s="24">
        <v>2</v>
      </c>
      <c r="D53" s="4">
        <v>1</v>
      </c>
      <c r="E53" s="4">
        <v>1</v>
      </c>
      <c r="F53" s="4">
        <v>2</v>
      </c>
      <c r="G53" s="4">
        <v>3</v>
      </c>
      <c r="H53" s="4">
        <v>2</v>
      </c>
      <c r="I53" s="4">
        <v>1</v>
      </c>
      <c r="J53" s="4">
        <v>1</v>
      </c>
      <c r="K53" s="4">
        <v>1</v>
      </c>
      <c r="L53" s="4">
        <v>2</v>
      </c>
      <c r="M53" s="4">
        <v>1</v>
      </c>
      <c r="N53" s="4">
        <v>3</v>
      </c>
      <c r="O53" s="4">
        <v>2</v>
      </c>
      <c r="P53" s="4">
        <v>5</v>
      </c>
      <c r="Q53" s="4">
        <v>2</v>
      </c>
    </row>
    <row r="54" spans="1:17" x14ac:dyDescent="0.3">
      <c r="A54" s="65"/>
      <c r="B54" s="97">
        <f t="shared" si="1"/>
        <v>53</v>
      </c>
      <c r="C54" s="24">
        <v>2</v>
      </c>
      <c r="D54" s="4">
        <v>3</v>
      </c>
      <c r="E54" s="4">
        <v>2</v>
      </c>
      <c r="F54" s="4">
        <v>1</v>
      </c>
      <c r="G54" s="4">
        <v>2</v>
      </c>
      <c r="H54" s="4">
        <v>2</v>
      </c>
      <c r="I54" s="4">
        <v>3</v>
      </c>
      <c r="J54" s="4">
        <v>2</v>
      </c>
      <c r="K54" s="4">
        <v>1</v>
      </c>
      <c r="L54" s="4">
        <v>2</v>
      </c>
      <c r="M54" s="4">
        <v>1</v>
      </c>
      <c r="N54" s="4">
        <v>2</v>
      </c>
      <c r="O54" s="4">
        <v>2</v>
      </c>
      <c r="P54" s="4">
        <v>4</v>
      </c>
      <c r="Q54" s="4">
        <v>2</v>
      </c>
    </row>
    <row r="55" spans="1:17" x14ac:dyDescent="0.3">
      <c r="A55" s="65"/>
      <c r="B55" s="97">
        <f t="shared" si="1"/>
        <v>54</v>
      </c>
      <c r="C55" s="24">
        <v>3</v>
      </c>
      <c r="D55" s="4">
        <v>2</v>
      </c>
      <c r="E55" s="4">
        <v>2</v>
      </c>
      <c r="F55" s="4">
        <v>2</v>
      </c>
      <c r="G55" s="4">
        <v>3</v>
      </c>
      <c r="H55" s="4">
        <v>3</v>
      </c>
      <c r="I55" s="4">
        <v>2</v>
      </c>
      <c r="J55" s="4">
        <v>3</v>
      </c>
      <c r="K55" s="4">
        <v>2</v>
      </c>
      <c r="L55" s="4">
        <v>3</v>
      </c>
      <c r="M55" s="4">
        <v>2</v>
      </c>
      <c r="N55" s="4">
        <v>1</v>
      </c>
      <c r="O55" s="4">
        <v>1</v>
      </c>
      <c r="P55" s="4">
        <v>4</v>
      </c>
      <c r="Q55" s="4">
        <v>2</v>
      </c>
    </row>
    <row r="56" spans="1:17" x14ac:dyDescent="0.3">
      <c r="A56" s="65"/>
      <c r="B56" s="97">
        <f t="shared" si="1"/>
        <v>55</v>
      </c>
      <c r="C56" s="24">
        <v>1</v>
      </c>
      <c r="D56" s="4">
        <v>2</v>
      </c>
      <c r="E56" s="4">
        <v>2</v>
      </c>
      <c r="F56" s="4">
        <v>1</v>
      </c>
      <c r="G56" s="4">
        <v>2</v>
      </c>
      <c r="H56" s="4">
        <v>1</v>
      </c>
      <c r="I56" s="4">
        <v>1</v>
      </c>
      <c r="J56" s="4">
        <v>3</v>
      </c>
      <c r="K56" s="4">
        <v>3</v>
      </c>
      <c r="L56" s="4">
        <v>1</v>
      </c>
      <c r="M56" s="4">
        <v>1</v>
      </c>
      <c r="N56" s="4">
        <v>2</v>
      </c>
      <c r="O56" s="4">
        <v>1</v>
      </c>
      <c r="P56" s="4">
        <v>3</v>
      </c>
      <c r="Q56" s="4">
        <v>1</v>
      </c>
    </row>
    <row r="57" spans="1:17" x14ac:dyDescent="0.3">
      <c r="A57" s="65"/>
      <c r="B57" s="97">
        <f t="shared" si="1"/>
        <v>56</v>
      </c>
      <c r="C57" s="24">
        <v>2</v>
      </c>
      <c r="D57" s="4">
        <v>2</v>
      </c>
      <c r="E57" s="4">
        <v>2</v>
      </c>
      <c r="F57" s="4">
        <v>2</v>
      </c>
      <c r="G57" s="4">
        <v>3</v>
      </c>
      <c r="H57" s="4">
        <v>2</v>
      </c>
      <c r="I57" s="4">
        <v>2</v>
      </c>
      <c r="J57" s="4">
        <v>2</v>
      </c>
      <c r="K57" s="4">
        <v>1</v>
      </c>
      <c r="L57" s="4">
        <v>2</v>
      </c>
      <c r="M57" s="4">
        <v>1</v>
      </c>
      <c r="N57" s="4">
        <v>2</v>
      </c>
      <c r="O57" s="4">
        <v>2</v>
      </c>
      <c r="P57" s="4">
        <v>7</v>
      </c>
      <c r="Q57" s="4">
        <v>2</v>
      </c>
    </row>
    <row r="58" spans="1:17" x14ac:dyDescent="0.3">
      <c r="A58" s="65"/>
      <c r="B58" s="97">
        <f t="shared" si="1"/>
        <v>57</v>
      </c>
      <c r="C58" s="24">
        <v>1</v>
      </c>
      <c r="D58" s="4">
        <v>1</v>
      </c>
      <c r="E58" s="4">
        <v>2</v>
      </c>
      <c r="F58" s="4">
        <v>1</v>
      </c>
      <c r="G58" s="4">
        <v>1</v>
      </c>
      <c r="H58" s="4">
        <v>1</v>
      </c>
      <c r="I58" s="4">
        <v>2</v>
      </c>
      <c r="J58" s="4">
        <v>2</v>
      </c>
      <c r="K58" s="4">
        <v>2</v>
      </c>
      <c r="L58" s="4">
        <v>2</v>
      </c>
      <c r="M58" s="4">
        <v>1</v>
      </c>
      <c r="N58" s="4">
        <v>1</v>
      </c>
      <c r="O58" s="4">
        <v>1</v>
      </c>
      <c r="P58" s="4">
        <v>9</v>
      </c>
      <c r="Q58" s="4">
        <v>2</v>
      </c>
    </row>
    <row r="59" spans="1:17" x14ac:dyDescent="0.3">
      <c r="A59" s="65"/>
      <c r="B59" s="97">
        <f t="shared" si="1"/>
        <v>58</v>
      </c>
      <c r="C59" s="24">
        <v>1</v>
      </c>
      <c r="D59" s="4">
        <v>1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2</v>
      </c>
      <c r="M59" s="4">
        <v>1</v>
      </c>
      <c r="N59" s="4">
        <v>1</v>
      </c>
      <c r="O59" s="4">
        <v>1</v>
      </c>
      <c r="P59" s="4">
        <v>2</v>
      </c>
      <c r="Q59" s="4">
        <v>2</v>
      </c>
    </row>
    <row r="60" spans="1:17" x14ac:dyDescent="0.3">
      <c r="A60" s="65"/>
      <c r="B60" s="97">
        <f t="shared" si="1"/>
        <v>59</v>
      </c>
      <c r="C60" s="24">
        <v>1</v>
      </c>
      <c r="D60" s="4">
        <v>2</v>
      </c>
      <c r="E60" s="4">
        <v>1</v>
      </c>
      <c r="F60" s="4">
        <v>1</v>
      </c>
      <c r="G60" s="4">
        <v>1</v>
      </c>
      <c r="H60" s="4">
        <v>2</v>
      </c>
      <c r="I60" s="4">
        <v>2</v>
      </c>
      <c r="J60" s="4">
        <v>1</v>
      </c>
      <c r="K60" s="4">
        <v>2</v>
      </c>
      <c r="L60" s="4">
        <v>1</v>
      </c>
      <c r="M60" s="4">
        <v>1</v>
      </c>
      <c r="N60" s="4">
        <v>1</v>
      </c>
      <c r="O60" s="4">
        <v>1</v>
      </c>
      <c r="P60" s="4">
        <v>7</v>
      </c>
      <c r="Q60" s="4">
        <v>1</v>
      </c>
    </row>
    <row r="61" spans="1:17" ht="14.5" thickBot="1" x14ac:dyDescent="0.35">
      <c r="A61" s="65"/>
      <c r="B61" s="132">
        <f t="shared" si="1"/>
        <v>60</v>
      </c>
      <c r="C61" s="133">
        <v>3</v>
      </c>
      <c r="D61" s="134">
        <v>3</v>
      </c>
      <c r="E61" s="134">
        <v>2</v>
      </c>
      <c r="F61" s="134">
        <v>2</v>
      </c>
      <c r="G61" s="134">
        <v>3</v>
      </c>
      <c r="H61" s="134">
        <v>2</v>
      </c>
      <c r="I61" s="134">
        <v>2</v>
      </c>
      <c r="J61" s="134">
        <v>3</v>
      </c>
      <c r="K61" s="134">
        <v>2</v>
      </c>
      <c r="L61" s="134">
        <v>2</v>
      </c>
      <c r="M61" s="134">
        <v>1</v>
      </c>
      <c r="N61" s="134">
        <v>2</v>
      </c>
      <c r="O61" s="134">
        <v>2</v>
      </c>
      <c r="P61" s="134">
        <v>8</v>
      </c>
      <c r="Q61" s="134">
        <v>2</v>
      </c>
    </row>
    <row r="62" spans="1:17" x14ac:dyDescent="0.3">
      <c r="A62" s="91"/>
      <c r="B62" s="92"/>
      <c r="C62" s="93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5"/>
      <c r="Q62" s="95"/>
    </row>
    <row r="63" spans="1:17" ht="14.5" thickBot="1" x14ac:dyDescent="0.35">
      <c r="A63" s="91"/>
      <c r="B63" s="18" t="s">
        <v>29</v>
      </c>
      <c r="C63" s="93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5"/>
      <c r="Q63" s="95"/>
    </row>
    <row r="64" spans="1:17" x14ac:dyDescent="0.3">
      <c r="B64" s="9" t="s">
        <v>13</v>
      </c>
      <c r="C64" s="5">
        <f>COUNTIFS(C2:C61,1)</f>
        <v>12</v>
      </c>
      <c r="D64" s="5">
        <f>COUNTIFS(D2:D61,1)</f>
        <v>15</v>
      </c>
      <c r="E64" s="5">
        <f t="shared" ref="E64:O64" si="2">COUNTIFS(E2:E61,1)</f>
        <v>19</v>
      </c>
      <c r="F64" s="5">
        <f t="shared" si="2"/>
        <v>35</v>
      </c>
      <c r="G64" s="5">
        <f t="shared" si="2"/>
        <v>20</v>
      </c>
      <c r="H64" s="5">
        <f t="shared" si="2"/>
        <v>12</v>
      </c>
      <c r="I64" s="5">
        <f t="shared" si="2"/>
        <v>17</v>
      </c>
      <c r="J64" s="5">
        <f t="shared" si="2"/>
        <v>20</v>
      </c>
      <c r="K64" s="5">
        <f t="shared" si="2"/>
        <v>22</v>
      </c>
      <c r="L64" s="5">
        <f t="shared" si="2"/>
        <v>23</v>
      </c>
      <c r="M64" s="5">
        <f t="shared" si="2"/>
        <v>44</v>
      </c>
      <c r="N64" s="5">
        <f t="shared" si="2"/>
        <v>24</v>
      </c>
      <c r="O64" s="5">
        <f t="shared" si="2"/>
        <v>23</v>
      </c>
    </row>
    <row r="65" spans="2:17" x14ac:dyDescent="0.3">
      <c r="B65" s="10" t="s">
        <v>14</v>
      </c>
      <c r="C65" s="6">
        <f>COUNTIFS(C2:C61,2)</f>
        <v>34</v>
      </c>
      <c r="D65" s="6">
        <f t="shared" ref="D65:O65" si="3">COUNTIFS(D2:D61,2)</f>
        <v>32</v>
      </c>
      <c r="E65" s="6">
        <f t="shared" si="3"/>
        <v>34</v>
      </c>
      <c r="F65" s="6">
        <f t="shared" si="3"/>
        <v>21</v>
      </c>
      <c r="G65" s="6">
        <f t="shared" si="3"/>
        <v>23</v>
      </c>
      <c r="H65" s="6">
        <f t="shared" si="3"/>
        <v>30</v>
      </c>
      <c r="I65" s="6">
        <f t="shared" si="3"/>
        <v>30</v>
      </c>
      <c r="J65" s="6">
        <f t="shared" si="3"/>
        <v>25</v>
      </c>
      <c r="K65" s="6">
        <f t="shared" si="3"/>
        <v>29</v>
      </c>
      <c r="L65" s="6">
        <f t="shared" si="3"/>
        <v>34</v>
      </c>
      <c r="M65" s="6">
        <f t="shared" si="3"/>
        <v>16</v>
      </c>
      <c r="N65" s="6">
        <f t="shared" si="3"/>
        <v>29</v>
      </c>
      <c r="O65" s="6">
        <f t="shared" si="3"/>
        <v>29</v>
      </c>
    </row>
    <row r="66" spans="2:17" ht="14.5" thickBot="1" x14ac:dyDescent="0.35">
      <c r="B66" s="11" t="s">
        <v>15</v>
      </c>
      <c r="C66" s="7">
        <f>COUNTIFS(C2:C61,3)</f>
        <v>14</v>
      </c>
      <c r="D66" s="7">
        <f t="shared" ref="D66:O66" si="4">COUNTIFS(D2:D61,3)</f>
        <v>13</v>
      </c>
      <c r="E66" s="7">
        <f t="shared" si="4"/>
        <v>7</v>
      </c>
      <c r="F66" s="7">
        <f t="shared" si="4"/>
        <v>4</v>
      </c>
      <c r="G66" s="7">
        <f t="shared" si="4"/>
        <v>17</v>
      </c>
      <c r="H66" s="7">
        <f t="shared" si="4"/>
        <v>18</v>
      </c>
      <c r="I66" s="7">
        <f t="shared" si="4"/>
        <v>13</v>
      </c>
      <c r="J66" s="7">
        <f t="shared" si="4"/>
        <v>15</v>
      </c>
      <c r="K66" s="7">
        <f t="shared" si="4"/>
        <v>9</v>
      </c>
      <c r="L66" s="7">
        <f t="shared" si="4"/>
        <v>3</v>
      </c>
      <c r="M66" s="7">
        <f t="shared" si="4"/>
        <v>0</v>
      </c>
      <c r="N66" s="7">
        <f t="shared" si="4"/>
        <v>7</v>
      </c>
      <c r="O66" s="7">
        <f t="shared" si="4"/>
        <v>8</v>
      </c>
    </row>
    <row r="67" spans="2:17" ht="14.5" x14ac:dyDescent="0.3">
      <c r="B67" s="16" t="s">
        <v>18</v>
      </c>
      <c r="C67" s="15">
        <f>SUM(C64:C66)</f>
        <v>60</v>
      </c>
      <c r="D67" s="15">
        <f>SUM(D64:D66)</f>
        <v>60</v>
      </c>
      <c r="E67" s="15">
        <f>SUM(E64:E66)</f>
        <v>60</v>
      </c>
      <c r="F67" s="15">
        <f t="shared" ref="F67:O67" si="5">SUM(F64:F66)</f>
        <v>60</v>
      </c>
      <c r="G67" s="15">
        <f>SUM(G64:G66)</f>
        <v>60</v>
      </c>
      <c r="H67" s="15">
        <f t="shared" si="5"/>
        <v>60</v>
      </c>
      <c r="I67" s="15">
        <f t="shared" si="5"/>
        <v>60</v>
      </c>
      <c r="J67" s="15">
        <f t="shared" si="5"/>
        <v>60</v>
      </c>
      <c r="K67" s="15">
        <f>SUM(K64:K66)</f>
        <v>60</v>
      </c>
      <c r="L67" s="15">
        <f t="shared" si="5"/>
        <v>60</v>
      </c>
      <c r="M67" s="15">
        <f t="shared" si="5"/>
        <v>60</v>
      </c>
      <c r="N67" s="15">
        <f t="shared" si="5"/>
        <v>60</v>
      </c>
      <c r="O67" s="15">
        <f t="shared" si="5"/>
        <v>60</v>
      </c>
    </row>
    <row r="69" spans="2:17" ht="14.5" thickBot="1" x14ac:dyDescent="0.35">
      <c r="B69" s="18" t="s">
        <v>4</v>
      </c>
    </row>
    <row r="70" spans="2:17" x14ac:dyDescent="0.3">
      <c r="B70" s="9" t="s">
        <v>13</v>
      </c>
      <c r="C70" s="5">
        <f>COUNTIFS(C2:C61,1,Q2:Q61,1)</f>
        <v>2</v>
      </c>
      <c r="D70" s="5">
        <f>COUNTIFS(D2:D61,1,Q2:Q61,1)</f>
        <v>2</v>
      </c>
      <c r="E70" s="5">
        <f>COUNTIFS(E2:E61,1,Q2:Q61,1)</f>
        <v>7</v>
      </c>
      <c r="F70" s="5">
        <f>COUNTIFS(F2:F61,1,Q2:Q61,1)</f>
        <v>10</v>
      </c>
      <c r="G70" s="5">
        <f>COUNTIFS(G2:G61,1,Q2:Q61,1)</f>
        <v>4</v>
      </c>
      <c r="H70" s="5">
        <f>COUNTIFS(H2:H61,1,Q2:Q61,1)</f>
        <v>3</v>
      </c>
      <c r="I70" s="5">
        <f>COUNTIFS(I2:I61,1,Q2:Q61,1)</f>
        <v>5</v>
      </c>
      <c r="J70" s="5">
        <f>COUNTIFS(J2:J61,1,Q2:Q61,1)</f>
        <v>2</v>
      </c>
      <c r="K70" s="5">
        <f>COUNTIFS(K2:K61,1,Q2:Q61,1)</f>
        <v>5</v>
      </c>
      <c r="L70" s="5">
        <f>COUNTIFS(L2:L61,1,Q2:Q61,1)</f>
        <v>9</v>
      </c>
      <c r="M70" s="5">
        <f>COUNTIFS(M2:M61,1,Q2:Q61,1)</f>
        <v>12</v>
      </c>
      <c r="N70" s="5">
        <f>COUNTIFS(N2:N61,1,Q2:Q61,1)</f>
        <v>3</v>
      </c>
      <c r="O70" s="5">
        <f>COUNTIFS(O2:O61,1,Q2:Q61,1)</f>
        <v>7</v>
      </c>
    </row>
    <row r="71" spans="2:17" x14ac:dyDescent="0.3">
      <c r="B71" s="10" t="s">
        <v>14</v>
      </c>
      <c r="C71" s="3">
        <f>COUNTIFS(C2:C61,2,Q2:Q61,1)</f>
        <v>11</v>
      </c>
      <c r="D71" s="3">
        <f>COUNTIFS(D2:D61,2,Q2:Q61,1)</f>
        <v>10</v>
      </c>
      <c r="E71" s="3">
        <f>COUNTIFS(E2:E61,2,Q2:Q61,1)</f>
        <v>8</v>
      </c>
      <c r="F71" s="3">
        <f>COUNTIFS(F2:F61,2,Q2:Q61,1)</f>
        <v>4</v>
      </c>
      <c r="G71" s="3">
        <f>COUNTIFS(G2:G61,2,Q2:Q61,1)</f>
        <v>8</v>
      </c>
      <c r="H71" s="3">
        <f>COUNTIFS(H2:H61,2,Q2:Q61,1)</f>
        <v>5</v>
      </c>
      <c r="I71" s="3">
        <f>COUNTIFS(I2:I61,2,Q2:Q61,1)</f>
        <v>6</v>
      </c>
      <c r="J71" s="3">
        <f>COUNTIFS(J2:J61,2,Q2:Q61,1)</f>
        <v>9</v>
      </c>
      <c r="K71" s="3">
        <f>COUNTIFS(K2:K61,2,Q2:Q61,1)</f>
        <v>8</v>
      </c>
      <c r="L71" s="3">
        <f>COUNTIFS(L2:L61,2,Q2:Q61,1)</f>
        <v>7</v>
      </c>
      <c r="M71" s="3">
        <f>COUNTIFS(M2:M61,2,Q2:Q61,1)</f>
        <v>5</v>
      </c>
      <c r="N71" s="3">
        <f>COUNTIFS(N2:N61,2,Q2:Q61,1)</f>
        <v>12</v>
      </c>
      <c r="O71" s="3">
        <f>COUNTIFS(O2:O61,2,Q2:Q61,1)</f>
        <v>6</v>
      </c>
    </row>
    <row r="72" spans="2:17" ht="14.5" thickBot="1" x14ac:dyDescent="0.35">
      <c r="B72" s="11" t="s">
        <v>15</v>
      </c>
      <c r="C72" s="19">
        <f>COUNTIFS(C2:C61,3,Q2:Q61,1)</f>
        <v>4</v>
      </c>
      <c r="D72" s="19">
        <f>COUNTIFS(D2:D61,3,Q2:Q61,1)</f>
        <v>5</v>
      </c>
      <c r="E72" s="19">
        <f>COUNTIFS(E2:E61,3,Q2:Q61,1)</f>
        <v>2</v>
      </c>
      <c r="F72" s="19">
        <f>COUNTIFS(F2:F61,3,Q2:Q61,1)</f>
        <v>3</v>
      </c>
      <c r="G72" s="19">
        <f>COUNTIFS(G2:G61,3,Q2:Q61,1)</f>
        <v>5</v>
      </c>
      <c r="H72" s="19">
        <f>COUNTIFS(H2:H61,3,Q2:Q61,1)</f>
        <v>9</v>
      </c>
      <c r="I72" s="19">
        <f>COUNTIFS(I2:I61,3,Q2:Q61,1)</f>
        <v>6</v>
      </c>
      <c r="J72" s="19">
        <f>COUNTIFS(J2:J61,3,Q2:Q61,1)</f>
        <v>6</v>
      </c>
      <c r="K72" s="19">
        <f>COUNTIFS(K2:K61,3,Q2:Q61,1)</f>
        <v>4</v>
      </c>
      <c r="L72" s="19">
        <f>COUNTIFS(L2:L61,3,Q2:Q61,1)</f>
        <v>1</v>
      </c>
      <c r="M72" s="19">
        <f>COUNTIFS(M2:M61,3,Q2:Q61,1)</f>
        <v>0</v>
      </c>
      <c r="N72" s="19">
        <f>COUNTIFS(N2:N61,3,Q2:Q61,1)</f>
        <v>2</v>
      </c>
      <c r="O72" s="19">
        <f>COUNTIFS(O2:O61,3,Q2:Q61,1)</f>
        <v>4</v>
      </c>
    </row>
    <row r="73" spans="2:17" ht="14.5" x14ac:dyDescent="0.3">
      <c r="B73" s="17" t="s">
        <v>18</v>
      </c>
      <c r="C73" s="15">
        <f>SUM(C70:C72)</f>
        <v>17</v>
      </c>
      <c r="D73" s="15">
        <f t="shared" ref="D73:O73" si="6">SUM(D70:D72)</f>
        <v>17</v>
      </c>
      <c r="E73" s="15">
        <f t="shared" si="6"/>
        <v>17</v>
      </c>
      <c r="F73" s="15">
        <f t="shared" si="6"/>
        <v>17</v>
      </c>
      <c r="G73" s="15">
        <f>SUM(G70:G72)</f>
        <v>17</v>
      </c>
      <c r="H73" s="15">
        <f t="shared" si="6"/>
        <v>17</v>
      </c>
      <c r="I73" s="15">
        <f t="shared" si="6"/>
        <v>17</v>
      </c>
      <c r="J73" s="15">
        <f t="shared" si="6"/>
        <v>17</v>
      </c>
      <c r="K73" s="15">
        <f t="shared" si="6"/>
        <v>17</v>
      </c>
      <c r="L73" s="15">
        <f t="shared" si="6"/>
        <v>17</v>
      </c>
      <c r="M73" s="15">
        <f t="shared" si="6"/>
        <v>17</v>
      </c>
      <c r="N73" s="15">
        <f t="shared" si="6"/>
        <v>17</v>
      </c>
      <c r="O73" s="15">
        <f t="shared" si="6"/>
        <v>17</v>
      </c>
    </row>
    <row r="75" spans="2:17" ht="14.5" thickBot="1" x14ac:dyDescent="0.35">
      <c r="B75" s="18" t="s">
        <v>5</v>
      </c>
      <c r="Q75" s="35"/>
    </row>
    <row r="76" spans="2:17" x14ac:dyDescent="0.3">
      <c r="B76" s="20" t="s">
        <v>13</v>
      </c>
      <c r="C76" s="5">
        <f>COUNTIFS(C2:C61,1,Q2:Q61,2)</f>
        <v>10</v>
      </c>
      <c r="D76" s="5">
        <f>COUNTIFS(D2:D61,1,Q2:Q61,2)</f>
        <v>13</v>
      </c>
      <c r="E76" s="5">
        <f>COUNTIFS(E2:E61,1,Q2:Q61,2)</f>
        <v>12</v>
      </c>
      <c r="F76" s="5">
        <f>COUNTIFS(F2:F61,1,Q2:Q61,2)</f>
        <v>25</v>
      </c>
      <c r="G76" s="5">
        <f>COUNTIFS(G2:G61,1,Q2:Q61,2)</f>
        <v>16</v>
      </c>
      <c r="H76" s="5">
        <f>COUNTIFS(H2:H61,1,Q2:Q61,2)</f>
        <v>9</v>
      </c>
      <c r="I76" s="5">
        <f>COUNTIFS(I2:I61,1,Q2:Q61,2)</f>
        <v>12</v>
      </c>
      <c r="J76" s="5">
        <f>COUNTIFS(J2:J61,1,Q2:Q61,2)</f>
        <v>18</v>
      </c>
      <c r="K76" s="5">
        <f>COUNTIFS(K2:K61,1,Q2:Q61,2)</f>
        <v>17</v>
      </c>
      <c r="L76" s="5">
        <f>COUNTIFS(L2:L61,1,Q2:Q61,2)</f>
        <v>14</v>
      </c>
      <c r="M76" s="5">
        <f>COUNTIFS(M2:M61,1,Q2:Q61,2)</f>
        <v>32</v>
      </c>
      <c r="N76" s="5">
        <f>COUNTIFS(N2:N61,1,Q2:Q61,2)</f>
        <v>21</v>
      </c>
      <c r="O76" s="5">
        <f>COUNTIFS(O2:O61,1,Q2:Q61,2)</f>
        <v>16</v>
      </c>
      <c r="Q76" s="35"/>
    </row>
    <row r="77" spans="2:17" x14ac:dyDescent="0.3">
      <c r="B77" s="21" t="s">
        <v>14</v>
      </c>
      <c r="C77" s="3">
        <f>COUNTIFS(C2:C61,2,Q2:Q61,2)</f>
        <v>23</v>
      </c>
      <c r="D77" s="3">
        <f>COUNTIFS(D2:D61,2,Q2:Q61,2)</f>
        <v>22</v>
      </c>
      <c r="E77" s="3">
        <f>COUNTIFS(E2:E61,2,Q2:Q61,2)</f>
        <v>26</v>
      </c>
      <c r="F77" s="3">
        <f>COUNTIFS(F2:F61,2,Q2:Q61,2)</f>
        <v>17</v>
      </c>
      <c r="G77" s="3">
        <f>COUNTIFS(G2:G61,2,Q2:Q61,2)</f>
        <v>15</v>
      </c>
      <c r="H77" s="3">
        <f>COUNTIFS(H2:H61,2,Q2:Q61,2)</f>
        <v>25</v>
      </c>
      <c r="I77" s="3">
        <f>COUNTIFS(I2:I61,2,Q2:Q61,2)</f>
        <v>24</v>
      </c>
      <c r="J77" s="3">
        <f>COUNTIFS(J2:J61,2,Q2:Q61,2)</f>
        <v>16</v>
      </c>
      <c r="K77" s="3">
        <f>COUNTIFS(K2:K61,2,Q2:Q61,2)</f>
        <v>21</v>
      </c>
      <c r="L77" s="3">
        <f>COUNTIFS(L2:L61,2,Q2:Q61,2)</f>
        <v>27</v>
      </c>
      <c r="M77" s="3">
        <f>COUNTIFS(M2:M61,2,Q2:Q61,2)</f>
        <v>11</v>
      </c>
      <c r="N77" s="3">
        <f>COUNTIFS(N2:N61,2,Q2:Q61,2)</f>
        <v>17</v>
      </c>
      <c r="O77" s="3">
        <f>COUNTIFS(O2:O61,2,Q2:Q61,2)</f>
        <v>23</v>
      </c>
      <c r="Q77" s="35"/>
    </row>
    <row r="78" spans="2:17" ht="14.5" thickBot="1" x14ac:dyDescent="0.35">
      <c r="B78" s="22" t="s">
        <v>15</v>
      </c>
      <c r="C78" s="19">
        <f>COUNTIFS(C2:C61,3,Q2:Q61,2)</f>
        <v>10</v>
      </c>
      <c r="D78" s="19">
        <f>COUNTIFS(D2:D61,3,Q2:Q61,2)</f>
        <v>8</v>
      </c>
      <c r="E78" s="19">
        <f>COUNTIFS(E2:E61,3,Q2:Q61,2)</f>
        <v>5</v>
      </c>
      <c r="F78" s="19">
        <f>COUNTIFS(F2:F61,3,Q2:Q61,2)</f>
        <v>1</v>
      </c>
      <c r="G78" s="19">
        <f>COUNTIFS(G2:G61,3,Q2:Q61,2)</f>
        <v>12</v>
      </c>
      <c r="H78" s="19">
        <f>COUNTIFS(H2:H61,3,Q2:Q61,2)</f>
        <v>9</v>
      </c>
      <c r="I78" s="19">
        <f>COUNTIFS(I2:I61,3,Q2:Q61,2)</f>
        <v>7</v>
      </c>
      <c r="J78" s="19">
        <f>COUNTIFS(J2:J61,3,Q2:Q61,2)</f>
        <v>9</v>
      </c>
      <c r="K78" s="19">
        <f>COUNTIFS(K2:K61,3,Q2:Q61,2)</f>
        <v>5</v>
      </c>
      <c r="L78" s="19">
        <f>COUNTIFS(L2:L61,3,Q2:Q61,2)</f>
        <v>2</v>
      </c>
      <c r="M78" s="19">
        <f>COUNTIFS(M2:M61,3,Q2:Q61,2)</f>
        <v>0</v>
      </c>
      <c r="N78" s="19">
        <f>COUNTIFS(N2:N61,3,Q2:Q61,2)</f>
        <v>5</v>
      </c>
      <c r="O78" s="19">
        <f>COUNTIFS(O2:O61,3,Q2:Q61,2)</f>
        <v>4</v>
      </c>
      <c r="Q78" s="35"/>
    </row>
    <row r="79" spans="2:17" ht="14.5" x14ac:dyDescent="0.3">
      <c r="B79" s="23" t="s">
        <v>18</v>
      </c>
      <c r="C79" s="15">
        <f>SUM(C76:C78)</f>
        <v>43</v>
      </c>
      <c r="D79" s="15">
        <f>SUM(D76:D78)</f>
        <v>43</v>
      </c>
      <c r="E79" s="15">
        <f t="shared" ref="E79:O79" si="7">SUM(E76:E78)</f>
        <v>43</v>
      </c>
      <c r="F79" s="15">
        <f t="shared" si="7"/>
        <v>43</v>
      </c>
      <c r="G79" s="15">
        <f>SUM(G76:G78)</f>
        <v>43</v>
      </c>
      <c r="H79" s="15">
        <f t="shared" si="7"/>
        <v>43</v>
      </c>
      <c r="I79" s="15">
        <f t="shared" si="7"/>
        <v>43</v>
      </c>
      <c r="J79" s="15">
        <f t="shared" si="7"/>
        <v>43</v>
      </c>
      <c r="K79" s="15">
        <f t="shared" si="7"/>
        <v>43</v>
      </c>
      <c r="L79" s="15">
        <f t="shared" si="7"/>
        <v>43</v>
      </c>
      <c r="M79" s="15">
        <f t="shared" si="7"/>
        <v>43</v>
      </c>
      <c r="N79" s="15">
        <f t="shared" si="7"/>
        <v>43</v>
      </c>
      <c r="O79" s="15">
        <f t="shared" si="7"/>
        <v>43</v>
      </c>
      <c r="Q79" s="35"/>
    </row>
    <row r="80" spans="2:17" ht="14.5" x14ac:dyDescent="0.3">
      <c r="B80" s="23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Q80" s="35"/>
    </row>
    <row r="81" spans="2:14" ht="14.25" customHeight="1" thickBot="1" x14ac:dyDescent="0.35"/>
    <row r="82" spans="2:14" ht="43.5" customHeight="1" thickBot="1" x14ac:dyDescent="0.35">
      <c r="F82" s="12" t="s">
        <v>12</v>
      </c>
      <c r="G82" s="100" t="s">
        <v>30</v>
      </c>
      <c r="I82" s="98" t="s">
        <v>31</v>
      </c>
    </row>
    <row r="83" spans="2:14" x14ac:dyDescent="0.3">
      <c r="F83" s="108" t="str">
        <f>Einleitung!A22</f>
        <v>Rechnungsw.</v>
      </c>
      <c r="G83" s="12">
        <f>COUNTIFS(P2:P61,1)</f>
        <v>2</v>
      </c>
      <c r="H83" s="101" t="s">
        <v>32</v>
      </c>
      <c r="I83" s="12">
        <f>COUNTIFS(Q2:Q61,1)</f>
        <v>17</v>
      </c>
      <c r="K83" s="91"/>
      <c r="L83" s="35"/>
    </row>
    <row r="84" spans="2:14" ht="14.5" thickBot="1" x14ac:dyDescent="0.35">
      <c r="F84" s="108" t="str">
        <f>Einleitung!A23</f>
        <v>Controlling</v>
      </c>
      <c r="G84" s="13">
        <f>COUNTIFS(P2:P61,2)</f>
        <v>7</v>
      </c>
      <c r="H84" s="101" t="s">
        <v>33</v>
      </c>
      <c r="I84" s="13">
        <f>COUNTIFS(Q2:Q61,2)</f>
        <v>43</v>
      </c>
      <c r="K84" s="91"/>
      <c r="L84" s="35"/>
    </row>
    <row r="85" spans="2:14" ht="14.5" thickBot="1" x14ac:dyDescent="0.35">
      <c r="B85" s="137" t="s">
        <v>16</v>
      </c>
      <c r="C85" s="31">
        <v>1</v>
      </c>
      <c r="D85" s="32" t="s">
        <v>13</v>
      </c>
      <c r="F85" s="108" t="str">
        <f>Einleitung!A24</f>
        <v>IT</v>
      </c>
      <c r="G85" s="13">
        <f>COUNTIFS(P2:P61,3)</f>
        <v>9</v>
      </c>
      <c r="H85" s="101" t="s">
        <v>34</v>
      </c>
      <c r="I85" s="99">
        <f>COUNTIFS(Q2:Q61,0)</f>
        <v>0</v>
      </c>
      <c r="K85" s="91"/>
      <c r="L85" s="35"/>
    </row>
    <row r="86" spans="2:14" ht="14.5" x14ac:dyDescent="0.35">
      <c r="B86" s="138"/>
      <c r="C86" s="63">
        <v>2</v>
      </c>
      <c r="D86" s="64" t="s">
        <v>14</v>
      </c>
      <c r="F86" s="108" t="str">
        <f>Einleitung!A25</f>
        <v>…</v>
      </c>
      <c r="G86" s="13">
        <f>COUNTIFS(P2:P61,4)</f>
        <v>8</v>
      </c>
      <c r="I86" s="14">
        <f>SUM(I83:I85)</f>
        <v>60</v>
      </c>
      <c r="K86" s="91"/>
      <c r="L86" s="35"/>
    </row>
    <row r="87" spans="2:14" ht="14.5" thickBot="1" x14ac:dyDescent="0.35">
      <c r="B87" s="139"/>
      <c r="C87" s="33">
        <v>3</v>
      </c>
      <c r="D87" s="34" t="s">
        <v>15</v>
      </c>
      <c r="F87" s="108" t="str">
        <f>Einleitung!A26</f>
        <v>…</v>
      </c>
      <c r="G87" s="13">
        <f>COUNTIFS(P2:P61,5)</f>
        <v>10</v>
      </c>
      <c r="K87" s="91"/>
      <c r="L87" s="35"/>
    </row>
    <row r="88" spans="2:14" x14ac:dyDescent="0.3">
      <c r="F88" s="108" t="str">
        <f>Einleitung!A27</f>
        <v>…</v>
      </c>
      <c r="G88" s="13">
        <f>COUNTIFS(P2:P61,6)</f>
        <v>4</v>
      </c>
      <c r="K88" s="91"/>
      <c r="L88" s="35"/>
    </row>
    <row r="89" spans="2:14" x14ac:dyDescent="0.3">
      <c r="F89" s="108">
        <f>Einleitung!A28</f>
        <v>0</v>
      </c>
      <c r="G89" s="13">
        <f>COUNTIFS(P2:P61,7)</f>
        <v>2</v>
      </c>
      <c r="K89" s="91"/>
      <c r="L89" s="35"/>
    </row>
    <row r="90" spans="2:14" x14ac:dyDescent="0.3">
      <c r="F90" s="108">
        <f>Einleitung!A29</f>
        <v>0</v>
      </c>
      <c r="G90" s="13">
        <f>COUNTIFS(P2:P61,8)</f>
        <v>7</v>
      </c>
      <c r="K90" s="91"/>
      <c r="L90" s="107"/>
    </row>
    <row r="91" spans="2:14" x14ac:dyDescent="0.3">
      <c r="F91" s="108">
        <f>Einleitung!A30</f>
        <v>0</v>
      </c>
      <c r="G91" s="13">
        <f>COUNTIFS(P2:P61,9)</f>
        <v>5</v>
      </c>
      <c r="N91" s="91"/>
    </row>
    <row r="92" spans="2:14" x14ac:dyDescent="0.3">
      <c r="F92" s="108">
        <f>Einleitung!A31</f>
        <v>0</v>
      </c>
      <c r="G92" s="13">
        <f>COUNTIFS(P2:P61,10)</f>
        <v>6</v>
      </c>
    </row>
    <row r="93" spans="2:14" x14ac:dyDescent="0.3">
      <c r="F93" s="108">
        <f>Einleitung!A32</f>
        <v>0</v>
      </c>
      <c r="G93" s="13">
        <f>COUNTIFS(P2:P61,0)</f>
        <v>0</v>
      </c>
    </row>
    <row r="94" spans="2:14" ht="14.5" x14ac:dyDescent="0.35">
      <c r="G94" s="111">
        <f>SUM(G83:G93)</f>
        <v>60</v>
      </c>
    </row>
  </sheetData>
  <mergeCells count="1">
    <mergeCell ref="B85:B87"/>
  </mergeCells>
  <conditionalFormatting sqref="C62:O63">
    <cfRule type="cellIs" dxfId="176" priority="46" operator="equal">
      <formula>3</formula>
    </cfRule>
    <cfRule type="cellIs" dxfId="175" priority="47" operator="equal">
      <formula>2</formula>
    </cfRule>
    <cfRule type="cellIs" dxfId="174" priority="48" operator="equal">
      <formula>1</formula>
    </cfRule>
  </conditionalFormatting>
  <conditionalFormatting sqref="C42:O50">
    <cfRule type="cellIs" dxfId="173" priority="22" operator="equal">
      <formula>3</formula>
    </cfRule>
    <cfRule type="cellIs" dxfId="172" priority="23" operator="equal">
      <formula>2</formula>
    </cfRule>
    <cfRule type="cellIs" dxfId="171" priority="24" operator="equal">
      <formula>1</formula>
    </cfRule>
  </conditionalFormatting>
  <conditionalFormatting sqref="C23:O41 C20:M22">
    <cfRule type="cellIs" dxfId="170" priority="19" operator="equal">
      <formula>3</formula>
    </cfRule>
    <cfRule type="cellIs" dxfId="169" priority="20" operator="equal">
      <formula>2</formula>
    </cfRule>
    <cfRule type="cellIs" dxfId="168" priority="21" operator="equal">
      <formula>1</formula>
    </cfRule>
  </conditionalFormatting>
  <conditionalFormatting sqref="N3:O22">
    <cfRule type="cellIs" dxfId="167" priority="13" operator="equal">
      <formula>3</formula>
    </cfRule>
    <cfRule type="cellIs" dxfId="166" priority="14" operator="equal">
      <formula>2</formula>
    </cfRule>
    <cfRule type="cellIs" dxfId="165" priority="15" operator="equal">
      <formula>1</formula>
    </cfRule>
  </conditionalFormatting>
  <conditionalFormatting sqref="C3:M19">
    <cfRule type="cellIs" dxfId="164" priority="31" operator="equal">
      <formula>3</formula>
    </cfRule>
    <cfRule type="cellIs" dxfId="163" priority="32" operator="equal">
      <formula>2</formula>
    </cfRule>
    <cfRule type="cellIs" dxfId="162" priority="33" operator="equal">
      <formula>1</formula>
    </cfRule>
  </conditionalFormatting>
  <conditionalFormatting sqref="C51:M53">
    <cfRule type="cellIs" dxfId="161" priority="10" operator="equal">
      <formula>3</formula>
    </cfRule>
    <cfRule type="cellIs" dxfId="160" priority="11" operator="equal">
      <formula>2</formula>
    </cfRule>
    <cfRule type="cellIs" dxfId="159" priority="12" operator="equal">
      <formula>1</formula>
    </cfRule>
  </conditionalFormatting>
  <conditionalFormatting sqref="C57:O61 C54:M56">
    <cfRule type="cellIs" dxfId="158" priority="7" operator="equal">
      <formula>3</formula>
    </cfRule>
    <cfRule type="cellIs" dxfId="157" priority="8" operator="equal">
      <formula>2</formula>
    </cfRule>
    <cfRule type="cellIs" dxfId="156" priority="9" operator="equal">
      <formula>1</formula>
    </cfRule>
  </conditionalFormatting>
  <conditionalFormatting sqref="N51:O56">
    <cfRule type="cellIs" dxfId="155" priority="4" operator="equal">
      <formula>3</formula>
    </cfRule>
    <cfRule type="cellIs" dxfId="154" priority="5" operator="equal">
      <formula>2</formula>
    </cfRule>
    <cfRule type="cellIs" dxfId="153" priority="6" operator="equal">
      <formula>1</formula>
    </cfRule>
  </conditionalFormatting>
  <conditionalFormatting sqref="C2:O2">
    <cfRule type="cellIs" dxfId="152" priority="1" operator="equal">
      <formula>3</formula>
    </cfRule>
    <cfRule type="cellIs" dxfId="151" priority="2" operator="equal">
      <formula>2</formula>
    </cfRule>
    <cfRule type="cellIs" dxfId="150" priority="3" operator="equal">
      <formula>1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C64:C66 C70:C72 C76:C7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39"/>
  <sheetViews>
    <sheetView topLeftCell="A19" zoomScale="90" zoomScaleNormal="90" workbookViewId="0">
      <selection activeCell="D312" sqref="D312"/>
    </sheetView>
  </sheetViews>
  <sheetFormatPr baseColWidth="10" defaultColWidth="11" defaultRowHeight="14" x14ac:dyDescent="0.3"/>
  <cols>
    <col min="1" max="1" width="12.25" style="48" customWidth="1"/>
    <col min="2" max="2" width="21.58203125" style="48" customWidth="1"/>
    <col min="3" max="3" width="23.08203125" style="48" customWidth="1"/>
    <col min="4" max="4" width="19.83203125" style="48" customWidth="1"/>
    <col min="5" max="5" width="15.58203125" style="48" customWidth="1"/>
    <col min="6" max="6" width="9.75" style="48" customWidth="1"/>
    <col min="7" max="7" width="12.58203125" style="48" customWidth="1"/>
    <col min="8" max="8" width="19.5" style="48" customWidth="1"/>
    <col min="9" max="9" width="19.25" style="48" customWidth="1"/>
    <col min="10" max="10" width="19.33203125" style="48" customWidth="1"/>
    <col min="11" max="12" width="19.5" style="48" customWidth="1"/>
    <col min="13" max="16384" width="11" style="48"/>
  </cols>
  <sheetData>
    <row r="1" spans="1:13" ht="15.5" x14ac:dyDescent="0.35">
      <c r="A1" s="112" t="s">
        <v>52</v>
      </c>
    </row>
    <row r="2" spans="1:13" x14ac:dyDescent="0.3">
      <c r="B2" s="47"/>
      <c r="C2" s="47"/>
      <c r="D2" s="47"/>
    </row>
    <row r="3" spans="1:13" ht="14.5" x14ac:dyDescent="0.35">
      <c r="A3" s="114" t="s">
        <v>38</v>
      </c>
      <c r="B3" s="47"/>
      <c r="C3" s="47"/>
      <c r="D3" s="47"/>
      <c r="I3" s="113" t="s">
        <v>40</v>
      </c>
    </row>
    <row r="4" spans="1:13" ht="28" x14ac:dyDescent="0.3">
      <c r="A4" s="49" t="s">
        <v>47</v>
      </c>
      <c r="B4" s="50" t="s">
        <v>3</v>
      </c>
      <c r="C4" s="50" t="s">
        <v>1</v>
      </c>
      <c r="D4" s="50" t="s">
        <v>2</v>
      </c>
      <c r="I4" s="49" t="s">
        <v>47</v>
      </c>
      <c r="J4" s="50" t="s">
        <v>3</v>
      </c>
      <c r="K4" s="51" t="s">
        <v>1</v>
      </c>
      <c r="L4" s="50" t="s">
        <v>2</v>
      </c>
    </row>
    <row r="5" spans="1:13" x14ac:dyDescent="0.3">
      <c r="A5" s="52">
        <v>1</v>
      </c>
      <c r="B5" s="53">
        <f>'Beispiel Antworten Kurzcheck'!C64</f>
        <v>12</v>
      </c>
      <c r="C5" s="53">
        <f>'Beispiel Antworten Kurzcheck'!C65</f>
        <v>34</v>
      </c>
      <c r="D5" s="53">
        <f>'Beispiel Antworten Kurzcheck'!C66</f>
        <v>14</v>
      </c>
      <c r="E5" s="54">
        <f>SUM(B5:D5)</f>
        <v>60</v>
      </c>
      <c r="I5" s="52">
        <v>1</v>
      </c>
      <c r="J5" s="53">
        <f t="shared" ref="J5:J17" si="0">(B5*100)/E5</f>
        <v>20</v>
      </c>
      <c r="K5" s="53">
        <f t="shared" ref="K5:K17" si="1">(C5*100)/E5</f>
        <v>56.666666666666664</v>
      </c>
      <c r="L5" s="53">
        <f t="shared" ref="L5:L17" si="2">(D5*100)/E5</f>
        <v>23.333333333333332</v>
      </c>
      <c r="M5" s="55">
        <f>SUM(J5:L5)</f>
        <v>99.999999999999986</v>
      </c>
    </row>
    <row r="6" spans="1:13" x14ac:dyDescent="0.3">
      <c r="A6" s="56">
        <v>2</v>
      </c>
      <c r="B6" s="57">
        <f>'Beispiel Antworten Kurzcheck'!D64</f>
        <v>15</v>
      </c>
      <c r="C6" s="57">
        <f>'Beispiel Antworten Kurzcheck'!D65</f>
        <v>32</v>
      </c>
      <c r="D6" s="57">
        <f>'Beispiel Antworten Kurzcheck'!D66</f>
        <v>13</v>
      </c>
      <c r="E6" s="54">
        <f t="shared" ref="E6:E17" si="3">SUM(B6:D6)</f>
        <v>60</v>
      </c>
      <c r="I6" s="56">
        <v>2</v>
      </c>
      <c r="J6" s="57">
        <f t="shared" si="0"/>
        <v>25</v>
      </c>
      <c r="K6" s="57">
        <f t="shared" si="1"/>
        <v>53.333333333333336</v>
      </c>
      <c r="L6" s="57">
        <f t="shared" si="2"/>
        <v>21.666666666666668</v>
      </c>
      <c r="M6" s="55">
        <f t="shared" ref="M6:M17" si="4">SUM(J6:L6)</f>
        <v>100.00000000000001</v>
      </c>
    </row>
    <row r="7" spans="1:13" x14ac:dyDescent="0.3">
      <c r="A7" s="56">
        <v>3</v>
      </c>
      <c r="B7" s="57">
        <f>'Beispiel Antworten Kurzcheck'!E64</f>
        <v>19</v>
      </c>
      <c r="C7" s="57">
        <f>'Beispiel Antworten Kurzcheck'!E65</f>
        <v>34</v>
      </c>
      <c r="D7" s="57">
        <f>'Beispiel Antworten Kurzcheck'!E66</f>
        <v>7</v>
      </c>
      <c r="E7" s="54">
        <f t="shared" si="3"/>
        <v>60</v>
      </c>
      <c r="I7" s="56">
        <v>3</v>
      </c>
      <c r="J7" s="57">
        <f t="shared" si="0"/>
        <v>31.666666666666668</v>
      </c>
      <c r="K7" s="57">
        <f t="shared" si="1"/>
        <v>56.666666666666664</v>
      </c>
      <c r="L7" s="57">
        <f t="shared" si="2"/>
        <v>11.666666666666666</v>
      </c>
      <c r="M7" s="55">
        <f t="shared" si="4"/>
        <v>100</v>
      </c>
    </row>
    <row r="8" spans="1:13" x14ac:dyDescent="0.3">
      <c r="A8" s="56">
        <v>4</v>
      </c>
      <c r="B8" s="57">
        <f>'Beispiel Antworten Kurzcheck'!F64</f>
        <v>35</v>
      </c>
      <c r="C8" s="57">
        <f>'Beispiel Antworten Kurzcheck'!F65</f>
        <v>21</v>
      </c>
      <c r="D8" s="57">
        <f>'Beispiel Antworten Kurzcheck'!F66</f>
        <v>4</v>
      </c>
      <c r="E8" s="54">
        <f t="shared" si="3"/>
        <v>60</v>
      </c>
      <c r="I8" s="56">
        <v>4</v>
      </c>
      <c r="J8" s="57">
        <f t="shared" si="0"/>
        <v>58.333333333333336</v>
      </c>
      <c r="K8" s="57">
        <f t="shared" si="1"/>
        <v>35</v>
      </c>
      <c r="L8" s="57">
        <f t="shared" si="2"/>
        <v>6.666666666666667</v>
      </c>
      <c r="M8" s="55">
        <f t="shared" si="4"/>
        <v>100.00000000000001</v>
      </c>
    </row>
    <row r="9" spans="1:13" x14ac:dyDescent="0.3">
      <c r="A9" s="56">
        <v>5</v>
      </c>
      <c r="B9" s="57">
        <f>'Beispiel Antworten Kurzcheck'!G64</f>
        <v>20</v>
      </c>
      <c r="C9" s="57">
        <f>'Beispiel Antworten Kurzcheck'!G65</f>
        <v>23</v>
      </c>
      <c r="D9" s="57">
        <f>'Beispiel Antworten Kurzcheck'!G66</f>
        <v>17</v>
      </c>
      <c r="E9" s="58">
        <f t="shared" si="3"/>
        <v>60</v>
      </c>
      <c r="I9" s="56">
        <v>5</v>
      </c>
      <c r="J9" s="57">
        <f t="shared" si="0"/>
        <v>33.333333333333336</v>
      </c>
      <c r="K9" s="57">
        <f t="shared" si="1"/>
        <v>38.333333333333336</v>
      </c>
      <c r="L9" s="57">
        <f t="shared" si="2"/>
        <v>28.333333333333332</v>
      </c>
      <c r="M9" s="55">
        <f t="shared" si="4"/>
        <v>100</v>
      </c>
    </row>
    <row r="10" spans="1:13" x14ac:dyDescent="0.3">
      <c r="A10" s="56">
        <v>6</v>
      </c>
      <c r="B10" s="57">
        <f>'Beispiel Antworten Kurzcheck'!H64</f>
        <v>12</v>
      </c>
      <c r="C10" s="57">
        <f>'Beispiel Antworten Kurzcheck'!H65</f>
        <v>30</v>
      </c>
      <c r="D10" s="57">
        <f>'Beispiel Antworten Kurzcheck'!H66</f>
        <v>18</v>
      </c>
      <c r="E10" s="58">
        <f t="shared" si="3"/>
        <v>60</v>
      </c>
      <c r="I10" s="56">
        <v>6</v>
      </c>
      <c r="J10" s="57">
        <f t="shared" si="0"/>
        <v>20</v>
      </c>
      <c r="K10" s="57">
        <f t="shared" si="1"/>
        <v>50</v>
      </c>
      <c r="L10" s="57">
        <f t="shared" si="2"/>
        <v>30</v>
      </c>
      <c r="M10" s="55">
        <f t="shared" si="4"/>
        <v>100</v>
      </c>
    </row>
    <row r="11" spans="1:13" x14ac:dyDescent="0.3">
      <c r="A11" s="56">
        <v>7</v>
      </c>
      <c r="B11" s="57">
        <f>'Beispiel Antworten Kurzcheck'!I64</f>
        <v>17</v>
      </c>
      <c r="C11" s="57">
        <f>'Beispiel Antworten Kurzcheck'!I65</f>
        <v>30</v>
      </c>
      <c r="D11" s="57">
        <f>'Beispiel Antworten Kurzcheck'!I66</f>
        <v>13</v>
      </c>
      <c r="E11" s="58">
        <f t="shared" si="3"/>
        <v>60</v>
      </c>
      <c r="I11" s="56">
        <v>7</v>
      </c>
      <c r="J11" s="57">
        <f t="shared" si="0"/>
        <v>28.333333333333332</v>
      </c>
      <c r="K11" s="57">
        <f t="shared" si="1"/>
        <v>50</v>
      </c>
      <c r="L11" s="57">
        <f t="shared" si="2"/>
        <v>21.666666666666668</v>
      </c>
      <c r="M11" s="55">
        <f t="shared" si="4"/>
        <v>100</v>
      </c>
    </row>
    <row r="12" spans="1:13" x14ac:dyDescent="0.3">
      <c r="A12" s="56">
        <v>8</v>
      </c>
      <c r="B12" s="57">
        <f>'Beispiel Antworten Kurzcheck'!J64</f>
        <v>20</v>
      </c>
      <c r="C12" s="57">
        <f>'Beispiel Antworten Kurzcheck'!J65</f>
        <v>25</v>
      </c>
      <c r="D12" s="57">
        <f>'Beispiel Antworten Kurzcheck'!J66</f>
        <v>15</v>
      </c>
      <c r="E12" s="58">
        <f t="shared" si="3"/>
        <v>60</v>
      </c>
      <c r="I12" s="56">
        <v>8</v>
      </c>
      <c r="J12" s="57">
        <f t="shared" si="0"/>
        <v>33.333333333333336</v>
      </c>
      <c r="K12" s="57">
        <f t="shared" si="1"/>
        <v>41.666666666666664</v>
      </c>
      <c r="L12" s="57">
        <f t="shared" si="2"/>
        <v>25</v>
      </c>
      <c r="M12" s="55">
        <f t="shared" si="4"/>
        <v>100</v>
      </c>
    </row>
    <row r="13" spans="1:13" x14ac:dyDescent="0.3">
      <c r="A13" s="56">
        <v>9</v>
      </c>
      <c r="B13" s="57">
        <f>'Beispiel Antworten Kurzcheck'!K64</f>
        <v>22</v>
      </c>
      <c r="C13" s="57">
        <f>'Beispiel Antworten Kurzcheck'!K65</f>
        <v>29</v>
      </c>
      <c r="D13" s="57">
        <f>'Beispiel Antworten Kurzcheck'!K66</f>
        <v>9</v>
      </c>
      <c r="E13" s="58">
        <f t="shared" si="3"/>
        <v>60</v>
      </c>
      <c r="I13" s="56">
        <v>9</v>
      </c>
      <c r="J13" s="57">
        <f t="shared" si="0"/>
        <v>36.666666666666664</v>
      </c>
      <c r="K13" s="57">
        <f t="shared" si="1"/>
        <v>48.333333333333336</v>
      </c>
      <c r="L13" s="57">
        <f t="shared" si="2"/>
        <v>15</v>
      </c>
      <c r="M13" s="55">
        <f t="shared" si="4"/>
        <v>100</v>
      </c>
    </row>
    <row r="14" spans="1:13" x14ac:dyDescent="0.3">
      <c r="A14" s="56">
        <v>10</v>
      </c>
      <c r="B14" s="57">
        <f>'Beispiel Antworten Kurzcheck'!L64</f>
        <v>23</v>
      </c>
      <c r="C14" s="57">
        <f>'Beispiel Antworten Kurzcheck'!L65</f>
        <v>34</v>
      </c>
      <c r="D14" s="57">
        <f>'Beispiel Antworten Kurzcheck'!L66</f>
        <v>3</v>
      </c>
      <c r="E14" s="58">
        <f t="shared" si="3"/>
        <v>60</v>
      </c>
      <c r="I14" s="56">
        <v>10</v>
      </c>
      <c r="J14" s="57">
        <f t="shared" si="0"/>
        <v>38.333333333333336</v>
      </c>
      <c r="K14" s="57">
        <f t="shared" si="1"/>
        <v>56.666666666666664</v>
      </c>
      <c r="L14" s="57">
        <f t="shared" si="2"/>
        <v>5</v>
      </c>
      <c r="M14" s="55">
        <f t="shared" si="4"/>
        <v>100</v>
      </c>
    </row>
    <row r="15" spans="1:13" x14ac:dyDescent="0.3">
      <c r="A15" s="56">
        <v>11</v>
      </c>
      <c r="B15" s="57">
        <f>'Beispiel Antworten Kurzcheck'!M64</f>
        <v>44</v>
      </c>
      <c r="C15" s="57">
        <f>'Beispiel Antworten Kurzcheck'!M65</f>
        <v>16</v>
      </c>
      <c r="D15" s="57">
        <f>'Beispiel Antworten Kurzcheck'!M66</f>
        <v>0</v>
      </c>
      <c r="E15" s="58">
        <f t="shared" si="3"/>
        <v>60</v>
      </c>
      <c r="I15" s="56">
        <v>11</v>
      </c>
      <c r="J15" s="57">
        <f t="shared" si="0"/>
        <v>73.333333333333329</v>
      </c>
      <c r="K15" s="57">
        <f t="shared" si="1"/>
        <v>26.666666666666668</v>
      </c>
      <c r="L15" s="57">
        <f t="shared" si="2"/>
        <v>0</v>
      </c>
      <c r="M15" s="55">
        <f t="shared" si="4"/>
        <v>100</v>
      </c>
    </row>
    <row r="16" spans="1:13" x14ac:dyDescent="0.3">
      <c r="A16" s="56">
        <v>12</v>
      </c>
      <c r="B16" s="57">
        <f>'Beispiel Antworten Kurzcheck'!N64</f>
        <v>24</v>
      </c>
      <c r="C16" s="57">
        <f>'Beispiel Antworten Kurzcheck'!N65</f>
        <v>29</v>
      </c>
      <c r="D16" s="57">
        <f>'Beispiel Antworten Kurzcheck'!N66</f>
        <v>7</v>
      </c>
      <c r="E16" s="58">
        <f>SUM(B16:D16)</f>
        <v>60</v>
      </c>
      <c r="I16" s="56">
        <v>12</v>
      </c>
      <c r="J16" s="57">
        <f t="shared" si="0"/>
        <v>40</v>
      </c>
      <c r="K16" s="57">
        <f t="shared" si="1"/>
        <v>48.333333333333336</v>
      </c>
      <c r="L16" s="57">
        <f t="shared" si="2"/>
        <v>11.666666666666666</v>
      </c>
      <c r="M16" s="55">
        <f t="shared" si="4"/>
        <v>100.00000000000001</v>
      </c>
    </row>
    <row r="17" spans="1:13" x14ac:dyDescent="0.3">
      <c r="A17" s="56">
        <v>13</v>
      </c>
      <c r="B17" s="57">
        <f>'Beispiel Antworten Kurzcheck'!O64</f>
        <v>23</v>
      </c>
      <c r="C17" s="57">
        <f>'Beispiel Antworten Kurzcheck'!O65</f>
        <v>29</v>
      </c>
      <c r="D17" s="57">
        <f>'Beispiel Antworten Kurzcheck'!O66</f>
        <v>8</v>
      </c>
      <c r="E17" s="58">
        <f t="shared" si="3"/>
        <v>60</v>
      </c>
      <c r="I17" s="56">
        <v>13</v>
      </c>
      <c r="J17" s="57">
        <f t="shared" si="0"/>
        <v>38.333333333333336</v>
      </c>
      <c r="K17" s="57">
        <f t="shared" si="1"/>
        <v>48.333333333333336</v>
      </c>
      <c r="L17" s="57">
        <f t="shared" si="2"/>
        <v>13.333333333333334</v>
      </c>
      <c r="M17" s="55">
        <f t="shared" si="4"/>
        <v>100</v>
      </c>
    </row>
    <row r="18" spans="1:13" x14ac:dyDescent="0.3">
      <c r="B18" s="60"/>
      <c r="C18" s="58"/>
      <c r="D18" s="58"/>
      <c r="E18" s="58"/>
    </row>
    <row r="19" spans="1:13" x14ac:dyDescent="0.3">
      <c r="B19" s="60"/>
      <c r="C19" s="58"/>
      <c r="D19" s="58"/>
      <c r="E19" s="58"/>
    </row>
    <row r="20" spans="1:13" x14ac:dyDescent="0.3">
      <c r="B20" s="60"/>
      <c r="C20" s="58"/>
      <c r="D20" s="58"/>
      <c r="E20" s="58"/>
    </row>
    <row r="21" spans="1:13" x14ac:dyDescent="0.3">
      <c r="B21" s="60"/>
      <c r="C21" s="58"/>
      <c r="D21" s="58"/>
      <c r="E21" s="58"/>
    </row>
    <row r="50" spans="1:11" ht="15.5" x14ac:dyDescent="0.35">
      <c r="A50" s="112" t="s">
        <v>48</v>
      </c>
    </row>
    <row r="52" spans="1:11" ht="14.5" x14ac:dyDescent="0.35">
      <c r="A52" s="113" t="s">
        <v>51</v>
      </c>
      <c r="G52" s="113" t="s">
        <v>53</v>
      </c>
    </row>
    <row r="53" spans="1:11" ht="28" x14ac:dyDescent="0.3">
      <c r="A53" s="49" t="s">
        <v>47</v>
      </c>
      <c r="B53" s="50" t="s">
        <v>3</v>
      </c>
      <c r="C53" s="51" t="s">
        <v>1</v>
      </c>
      <c r="D53" s="50" t="s">
        <v>2</v>
      </c>
      <c r="E53" s="61"/>
      <c r="G53" s="49" t="s">
        <v>47</v>
      </c>
      <c r="H53" s="50" t="s">
        <v>3</v>
      </c>
      <c r="I53" s="51" t="s">
        <v>1</v>
      </c>
      <c r="J53" s="50" t="s">
        <v>2</v>
      </c>
    </row>
    <row r="54" spans="1:11" x14ac:dyDescent="0.3">
      <c r="A54" s="52">
        <v>1</v>
      </c>
      <c r="B54" s="53">
        <f>'Beispiel Antworten Kurzcheck'!C70</f>
        <v>2</v>
      </c>
      <c r="C54" s="53">
        <f>'Beispiel Antworten Kurzcheck'!C71</f>
        <v>11</v>
      </c>
      <c r="D54" s="53">
        <f>'Beispiel Antworten Kurzcheck'!C72</f>
        <v>4</v>
      </c>
      <c r="E54" s="48">
        <f>SUM(B54:D54)</f>
        <v>17</v>
      </c>
      <c r="G54" s="52">
        <v>1</v>
      </c>
      <c r="H54" s="53">
        <f>(B54*100)/E54</f>
        <v>11.764705882352942</v>
      </c>
      <c r="I54" s="53">
        <f>(C54*100)/E54</f>
        <v>64.705882352941174</v>
      </c>
      <c r="J54" s="53">
        <f>(D54*100)/E54</f>
        <v>23.529411764705884</v>
      </c>
      <c r="K54" s="55">
        <f>SUM(H54:J54)</f>
        <v>100</v>
      </c>
    </row>
    <row r="55" spans="1:11" x14ac:dyDescent="0.3">
      <c r="A55" s="56">
        <v>2</v>
      </c>
      <c r="B55" s="57">
        <f>'Beispiel Antworten Kurzcheck'!D70</f>
        <v>2</v>
      </c>
      <c r="C55" s="57">
        <f>'Beispiel Antworten Kurzcheck'!D71</f>
        <v>10</v>
      </c>
      <c r="D55" s="57">
        <f>'Beispiel Antworten Kurzcheck'!D72</f>
        <v>5</v>
      </c>
      <c r="E55" s="48">
        <f t="shared" ref="E55:E66" si="5">SUM(B55:D55)</f>
        <v>17</v>
      </c>
      <c r="G55" s="56">
        <v>2</v>
      </c>
      <c r="H55" s="57">
        <f t="shared" ref="H55:H64" si="6">(B55*100)/E55</f>
        <v>11.764705882352942</v>
      </c>
      <c r="I55" s="57">
        <f t="shared" ref="I55:I64" si="7">(C55*100)/E55</f>
        <v>58.823529411764703</v>
      </c>
      <c r="J55" s="57">
        <f t="shared" ref="J55:J66" si="8">(D55*100)/E55</f>
        <v>29.411764705882351</v>
      </c>
      <c r="K55" s="55">
        <f t="shared" ref="K55:K66" si="9">SUM(H55:J55)</f>
        <v>100</v>
      </c>
    </row>
    <row r="56" spans="1:11" x14ac:dyDescent="0.3">
      <c r="A56" s="56">
        <v>3</v>
      </c>
      <c r="B56" s="57">
        <f>'Beispiel Antworten Kurzcheck'!E70</f>
        <v>7</v>
      </c>
      <c r="C56" s="57">
        <f>'Beispiel Antworten Kurzcheck'!E71</f>
        <v>8</v>
      </c>
      <c r="D56" s="57">
        <f>'Beispiel Antworten Kurzcheck'!E72</f>
        <v>2</v>
      </c>
      <c r="E56" s="48">
        <f t="shared" si="5"/>
        <v>17</v>
      </c>
      <c r="G56" s="56">
        <v>3</v>
      </c>
      <c r="H56" s="57">
        <f t="shared" si="6"/>
        <v>41.176470588235297</v>
      </c>
      <c r="I56" s="57">
        <f t="shared" si="7"/>
        <v>47.058823529411768</v>
      </c>
      <c r="J56" s="57">
        <f t="shared" si="8"/>
        <v>11.764705882352942</v>
      </c>
      <c r="K56" s="55">
        <f t="shared" si="9"/>
        <v>100.00000000000001</v>
      </c>
    </row>
    <row r="57" spans="1:11" x14ac:dyDescent="0.3">
      <c r="A57" s="56">
        <v>4</v>
      </c>
      <c r="B57" s="57">
        <f>'Beispiel Antworten Kurzcheck'!F70</f>
        <v>10</v>
      </c>
      <c r="C57" s="57">
        <f>'Beispiel Antworten Kurzcheck'!F71</f>
        <v>4</v>
      </c>
      <c r="D57" s="57">
        <f>'Beispiel Antworten Kurzcheck'!F72</f>
        <v>3</v>
      </c>
      <c r="E57" s="48">
        <f t="shared" si="5"/>
        <v>17</v>
      </c>
      <c r="G57" s="56">
        <v>4</v>
      </c>
      <c r="H57" s="57">
        <f t="shared" si="6"/>
        <v>58.823529411764703</v>
      </c>
      <c r="I57" s="57">
        <f t="shared" si="7"/>
        <v>23.529411764705884</v>
      </c>
      <c r="J57" s="57">
        <f t="shared" si="8"/>
        <v>17.647058823529413</v>
      </c>
      <c r="K57" s="55">
        <f t="shared" si="9"/>
        <v>100</v>
      </c>
    </row>
    <row r="58" spans="1:11" x14ac:dyDescent="0.3">
      <c r="A58" s="56">
        <v>5</v>
      </c>
      <c r="B58" s="57">
        <f>'Beispiel Antworten Kurzcheck'!G70</f>
        <v>4</v>
      </c>
      <c r="C58" s="57">
        <f>'Beispiel Antworten Kurzcheck'!G71</f>
        <v>8</v>
      </c>
      <c r="D58" s="57">
        <f>'Beispiel Antworten Kurzcheck'!G72</f>
        <v>5</v>
      </c>
      <c r="E58" s="48">
        <f t="shared" si="5"/>
        <v>17</v>
      </c>
      <c r="G58" s="56">
        <v>5</v>
      </c>
      <c r="H58" s="57">
        <f t="shared" si="6"/>
        <v>23.529411764705884</v>
      </c>
      <c r="I58" s="57">
        <f t="shared" si="7"/>
        <v>47.058823529411768</v>
      </c>
      <c r="J58" s="57">
        <f t="shared" si="8"/>
        <v>29.411764705882351</v>
      </c>
      <c r="K58" s="55">
        <f t="shared" si="9"/>
        <v>100</v>
      </c>
    </row>
    <row r="59" spans="1:11" x14ac:dyDescent="0.3">
      <c r="A59" s="56">
        <v>6</v>
      </c>
      <c r="B59" s="57">
        <f>'Beispiel Antworten Kurzcheck'!H70</f>
        <v>3</v>
      </c>
      <c r="C59" s="57">
        <f>'Beispiel Antworten Kurzcheck'!H71</f>
        <v>5</v>
      </c>
      <c r="D59" s="57">
        <f>'Beispiel Antworten Kurzcheck'!H72</f>
        <v>9</v>
      </c>
      <c r="E59" s="48">
        <f t="shared" si="5"/>
        <v>17</v>
      </c>
      <c r="G59" s="56">
        <v>6</v>
      </c>
      <c r="H59" s="57">
        <f t="shared" si="6"/>
        <v>17.647058823529413</v>
      </c>
      <c r="I59" s="57">
        <f t="shared" si="7"/>
        <v>29.411764705882351</v>
      </c>
      <c r="J59" s="57">
        <f t="shared" si="8"/>
        <v>52.941176470588232</v>
      </c>
      <c r="K59" s="55">
        <f t="shared" si="9"/>
        <v>100</v>
      </c>
    </row>
    <row r="60" spans="1:11" x14ac:dyDescent="0.3">
      <c r="A60" s="56">
        <v>7</v>
      </c>
      <c r="B60" s="57">
        <f>'Beispiel Antworten Kurzcheck'!I70</f>
        <v>5</v>
      </c>
      <c r="C60" s="57">
        <f>'Beispiel Antworten Kurzcheck'!I71</f>
        <v>6</v>
      </c>
      <c r="D60" s="57">
        <f>'Beispiel Antworten Kurzcheck'!I72</f>
        <v>6</v>
      </c>
      <c r="E60" s="48">
        <f t="shared" si="5"/>
        <v>17</v>
      </c>
      <c r="G60" s="56">
        <v>7</v>
      </c>
      <c r="H60" s="57">
        <f t="shared" si="6"/>
        <v>29.411764705882351</v>
      </c>
      <c r="I60" s="57">
        <f t="shared" si="7"/>
        <v>35.294117647058826</v>
      </c>
      <c r="J60" s="57">
        <f t="shared" si="8"/>
        <v>35.294117647058826</v>
      </c>
      <c r="K60" s="55">
        <f t="shared" si="9"/>
        <v>100</v>
      </c>
    </row>
    <row r="61" spans="1:11" x14ac:dyDescent="0.3">
      <c r="A61" s="56">
        <v>8</v>
      </c>
      <c r="B61" s="57">
        <f>'Beispiel Antworten Kurzcheck'!J70</f>
        <v>2</v>
      </c>
      <c r="C61" s="57">
        <f>'Beispiel Antworten Kurzcheck'!J71</f>
        <v>9</v>
      </c>
      <c r="D61" s="57">
        <f>'Beispiel Antworten Kurzcheck'!J72</f>
        <v>6</v>
      </c>
      <c r="E61" s="48">
        <f t="shared" si="5"/>
        <v>17</v>
      </c>
      <c r="G61" s="56">
        <v>8</v>
      </c>
      <c r="H61" s="57">
        <f t="shared" si="6"/>
        <v>11.764705882352942</v>
      </c>
      <c r="I61" s="57">
        <f t="shared" si="7"/>
        <v>52.941176470588232</v>
      </c>
      <c r="J61" s="57">
        <f t="shared" si="8"/>
        <v>35.294117647058826</v>
      </c>
      <c r="K61" s="55">
        <f t="shared" si="9"/>
        <v>100</v>
      </c>
    </row>
    <row r="62" spans="1:11" x14ac:dyDescent="0.3">
      <c r="A62" s="56">
        <v>9</v>
      </c>
      <c r="B62" s="57">
        <f>'Beispiel Antworten Kurzcheck'!K70</f>
        <v>5</v>
      </c>
      <c r="C62" s="57">
        <f>'Beispiel Antworten Kurzcheck'!K71</f>
        <v>8</v>
      </c>
      <c r="D62" s="57">
        <f>'Beispiel Antworten Kurzcheck'!K72</f>
        <v>4</v>
      </c>
      <c r="E62" s="48">
        <f t="shared" si="5"/>
        <v>17</v>
      </c>
      <c r="G62" s="56">
        <v>9</v>
      </c>
      <c r="H62" s="57">
        <f t="shared" si="6"/>
        <v>29.411764705882351</v>
      </c>
      <c r="I62" s="57">
        <f t="shared" si="7"/>
        <v>47.058823529411768</v>
      </c>
      <c r="J62" s="57">
        <f t="shared" si="8"/>
        <v>23.529411764705884</v>
      </c>
      <c r="K62" s="55">
        <f t="shared" si="9"/>
        <v>100</v>
      </c>
    </row>
    <row r="63" spans="1:11" x14ac:dyDescent="0.3">
      <c r="A63" s="56">
        <v>10</v>
      </c>
      <c r="B63" s="57">
        <f>'Beispiel Antworten Kurzcheck'!L70</f>
        <v>9</v>
      </c>
      <c r="C63" s="57">
        <f>'Beispiel Antworten Kurzcheck'!L71</f>
        <v>7</v>
      </c>
      <c r="D63" s="57">
        <f>'Beispiel Antworten Kurzcheck'!L72</f>
        <v>1</v>
      </c>
      <c r="E63" s="48">
        <f t="shared" si="5"/>
        <v>17</v>
      </c>
      <c r="G63" s="56">
        <v>10</v>
      </c>
      <c r="H63" s="57">
        <f t="shared" si="6"/>
        <v>52.941176470588232</v>
      </c>
      <c r="I63" s="57">
        <f t="shared" si="7"/>
        <v>41.176470588235297</v>
      </c>
      <c r="J63" s="57">
        <f t="shared" si="8"/>
        <v>5.882352941176471</v>
      </c>
      <c r="K63" s="55">
        <f t="shared" si="9"/>
        <v>100</v>
      </c>
    </row>
    <row r="64" spans="1:11" x14ac:dyDescent="0.3">
      <c r="A64" s="56">
        <v>11</v>
      </c>
      <c r="B64" s="57">
        <f>'Beispiel Antworten Kurzcheck'!M70</f>
        <v>12</v>
      </c>
      <c r="C64" s="57">
        <f>'Beispiel Antworten Kurzcheck'!M71</f>
        <v>5</v>
      </c>
      <c r="D64" s="57">
        <f>'Beispiel Antworten Kurzcheck'!M72</f>
        <v>0</v>
      </c>
      <c r="E64" s="48">
        <f t="shared" si="5"/>
        <v>17</v>
      </c>
      <c r="G64" s="56">
        <v>11</v>
      </c>
      <c r="H64" s="57">
        <f t="shared" si="6"/>
        <v>70.588235294117652</v>
      </c>
      <c r="I64" s="57">
        <f t="shared" si="7"/>
        <v>29.411764705882351</v>
      </c>
      <c r="J64" s="57">
        <f t="shared" si="8"/>
        <v>0</v>
      </c>
      <c r="K64" s="55">
        <f t="shared" si="9"/>
        <v>100</v>
      </c>
    </row>
    <row r="65" spans="1:11" x14ac:dyDescent="0.3">
      <c r="A65" s="56">
        <v>12</v>
      </c>
      <c r="B65" s="57">
        <f>'Beispiel Antworten Kurzcheck'!N70</f>
        <v>3</v>
      </c>
      <c r="C65" s="57">
        <f>'Beispiel Antworten Kurzcheck'!N71</f>
        <v>12</v>
      </c>
      <c r="D65" s="57">
        <f>'Beispiel Antworten Kurzcheck'!N72</f>
        <v>2</v>
      </c>
      <c r="E65" s="48">
        <f t="shared" si="5"/>
        <v>17</v>
      </c>
      <c r="G65" s="56">
        <v>12</v>
      </c>
      <c r="H65" s="57">
        <f>(B65*100)/E65</f>
        <v>17.647058823529413</v>
      </c>
      <c r="I65" s="57">
        <f>(C65*100)/E65</f>
        <v>70.588235294117652</v>
      </c>
      <c r="J65" s="57">
        <f t="shared" si="8"/>
        <v>11.764705882352942</v>
      </c>
      <c r="K65" s="55">
        <f t="shared" si="9"/>
        <v>100.00000000000001</v>
      </c>
    </row>
    <row r="66" spans="1:11" x14ac:dyDescent="0.3">
      <c r="A66" s="56">
        <v>13</v>
      </c>
      <c r="B66" s="57">
        <f>'Beispiel Antworten Kurzcheck'!O70</f>
        <v>7</v>
      </c>
      <c r="C66" s="57">
        <f>'Beispiel Antworten Kurzcheck'!O71</f>
        <v>6</v>
      </c>
      <c r="D66" s="57">
        <f>'Beispiel Antworten Kurzcheck'!O72</f>
        <v>4</v>
      </c>
      <c r="E66" s="48">
        <f t="shared" si="5"/>
        <v>17</v>
      </c>
      <c r="G66" s="56">
        <v>13</v>
      </c>
      <c r="H66" s="57">
        <f t="shared" ref="H66" si="10">(B66*100)/E66</f>
        <v>41.176470588235297</v>
      </c>
      <c r="I66" s="57">
        <f t="shared" ref="I66" si="11">(C66*100)/E66</f>
        <v>35.294117647058826</v>
      </c>
      <c r="J66" s="57">
        <f t="shared" si="8"/>
        <v>23.529411764705884</v>
      </c>
      <c r="K66" s="55">
        <f t="shared" si="9"/>
        <v>100</v>
      </c>
    </row>
    <row r="101" spans="1:11" ht="15.5" x14ac:dyDescent="0.35">
      <c r="A101" s="112" t="s">
        <v>49</v>
      </c>
    </row>
    <row r="103" spans="1:11" ht="14.5" x14ac:dyDescent="0.35">
      <c r="A103" s="113" t="s">
        <v>50</v>
      </c>
      <c r="G103" s="113" t="s">
        <v>54</v>
      </c>
    </row>
    <row r="104" spans="1:11" ht="28" x14ac:dyDescent="0.3">
      <c r="A104" s="49" t="s">
        <v>0</v>
      </c>
      <c r="B104" s="50" t="s">
        <v>3</v>
      </c>
      <c r="C104" s="51" t="s">
        <v>1</v>
      </c>
      <c r="D104" s="50" t="s">
        <v>2</v>
      </c>
      <c r="G104" s="49" t="s">
        <v>0</v>
      </c>
      <c r="H104" s="50" t="s">
        <v>3</v>
      </c>
      <c r="I104" s="51" t="s">
        <v>1</v>
      </c>
      <c r="J104" s="50" t="s">
        <v>2</v>
      </c>
    </row>
    <row r="105" spans="1:11" x14ac:dyDescent="0.3">
      <c r="A105" s="52">
        <v>1</v>
      </c>
      <c r="B105" s="53">
        <f t="shared" ref="B105:D117" si="12">B5-B54</f>
        <v>10</v>
      </c>
      <c r="C105" s="53">
        <f t="shared" si="12"/>
        <v>23</v>
      </c>
      <c r="D105" s="53">
        <f t="shared" si="12"/>
        <v>10</v>
      </c>
      <c r="E105" s="48">
        <f>SUM(B105:D105)</f>
        <v>43</v>
      </c>
      <c r="G105" s="52">
        <v>1</v>
      </c>
      <c r="H105" s="53">
        <f>(B105*100)/E105</f>
        <v>23.255813953488371</v>
      </c>
      <c r="I105" s="53">
        <f>(C105*100)/E105</f>
        <v>53.488372093023258</v>
      </c>
      <c r="J105" s="53">
        <f>(D105*100)/E105</f>
        <v>23.255813953488371</v>
      </c>
      <c r="K105" s="55">
        <f>SUM(H105:J105)</f>
        <v>100</v>
      </c>
    </row>
    <row r="106" spans="1:11" x14ac:dyDescent="0.3">
      <c r="A106" s="56">
        <v>2</v>
      </c>
      <c r="B106" s="57">
        <f t="shared" si="12"/>
        <v>13</v>
      </c>
      <c r="C106" s="57">
        <f t="shared" si="12"/>
        <v>22</v>
      </c>
      <c r="D106" s="57">
        <f t="shared" si="12"/>
        <v>8</v>
      </c>
      <c r="E106" s="48">
        <f t="shared" ref="E106:E117" si="13">SUM(B106:D106)</f>
        <v>43</v>
      </c>
      <c r="G106" s="56">
        <v>2</v>
      </c>
      <c r="H106" s="57">
        <f t="shared" ref="H106:H115" si="14">(B106*100)/E106</f>
        <v>30.232558139534884</v>
      </c>
      <c r="I106" s="57">
        <f t="shared" ref="I106:I115" si="15">(C106*100)/E106</f>
        <v>51.162790697674417</v>
      </c>
      <c r="J106" s="57">
        <f t="shared" ref="J106:J117" si="16">(D106*100)/E106</f>
        <v>18.604651162790699</v>
      </c>
      <c r="K106" s="55">
        <f t="shared" ref="K106:K117" si="17">SUM(H106:J106)</f>
        <v>100</v>
      </c>
    </row>
    <row r="107" spans="1:11" x14ac:dyDescent="0.3">
      <c r="A107" s="56">
        <v>3</v>
      </c>
      <c r="B107" s="57">
        <f t="shared" si="12"/>
        <v>12</v>
      </c>
      <c r="C107" s="57">
        <f t="shared" si="12"/>
        <v>26</v>
      </c>
      <c r="D107" s="57">
        <f t="shared" si="12"/>
        <v>5</v>
      </c>
      <c r="E107" s="48">
        <f t="shared" si="13"/>
        <v>43</v>
      </c>
      <c r="G107" s="56">
        <v>3</v>
      </c>
      <c r="H107" s="57">
        <f t="shared" si="14"/>
        <v>27.906976744186046</v>
      </c>
      <c r="I107" s="57">
        <f t="shared" si="15"/>
        <v>60.465116279069768</v>
      </c>
      <c r="J107" s="57">
        <f t="shared" si="16"/>
        <v>11.627906976744185</v>
      </c>
      <c r="K107" s="55">
        <f t="shared" si="17"/>
        <v>100</v>
      </c>
    </row>
    <row r="108" spans="1:11" x14ac:dyDescent="0.3">
      <c r="A108" s="56">
        <v>4</v>
      </c>
      <c r="B108" s="57">
        <f t="shared" si="12"/>
        <v>25</v>
      </c>
      <c r="C108" s="57">
        <f t="shared" si="12"/>
        <v>17</v>
      </c>
      <c r="D108" s="57">
        <f t="shared" si="12"/>
        <v>1</v>
      </c>
      <c r="E108" s="48">
        <f t="shared" si="13"/>
        <v>43</v>
      </c>
      <c r="G108" s="56">
        <v>4</v>
      </c>
      <c r="H108" s="57">
        <f t="shared" si="14"/>
        <v>58.139534883720927</v>
      </c>
      <c r="I108" s="57">
        <f t="shared" si="15"/>
        <v>39.534883720930232</v>
      </c>
      <c r="J108" s="57">
        <f t="shared" si="16"/>
        <v>2.3255813953488373</v>
      </c>
      <c r="K108" s="55">
        <f t="shared" si="17"/>
        <v>99.999999999999986</v>
      </c>
    </row>
    <row r="109" spans="1:11" x14ac:dyDescent="0.3">
      <c r="A109" s="56">
        <v>5</v>
      </c>
      <c r="B109" s="57">
        <f t="shared" si="12"/>
        <v>16</v>
      </c>
      <c r="C109" s="57">
        <f t="shared" si="12"/>
        <v>15</v>
      </c>
      <c r="D109" s="57">
        <f t="shared" si="12"/>
        <v>12</v>
      </c>
      <c r="E109" s="48">
        <f t="shared" si="13"/>
        <v>43</v>
      </c>
      <c r="G109" s="56">
        <v>5</v>
      </c>
      <c r="H109" s="57">
        <f t="shared" si="14"/>
        <v>37.209302325581397</v>
      </c>
      <c r="I109" s="57">
        <f t="shared" si="15"/>
        <v>34.883720930232556</v>
      </c>
      <c r="J109" s="57">
        <f t="shared" si="16"/>
        <v>27.906976744186046</v>
      </c>
      <c r="K109" s="55">
        <f t="shared" si="17"/>
        <v>100</v>
      </c>
    </row>
    <row r="110" spans="1:11" x14ac:dyDescent="0.3">
      <c r="A110" s="56">
        <v>6</v>
      </c>
      <c r="B110" s="57">
        <f t="shared" si="12"/>
        <v>9</v>
      </c>
      <c r="C110" s="57">
        <f t="shared" si="12"/>
        <v>25</v>
      </c>
      <c r="D110" s="57">
        <f t="shared" si="12"/>
        <v>9</v>
      </c>
      <c r="E110" s="48">
        <f t="shared" si="13"/>
        <v>43</v>
      </c>
      <c r="G110" s="56">
        <v>6</v>
      </c>
      <c r="H110" s="57">
        <f t="shared" si="14"/>
        <v>20.930232558139537</v>
      </c>
      <c r="I110" s="57">
        <f t="shared" si="15"/>
        <v>58.139534883720927</v>
      </c>
      <c r="J110" s="57">
        <f t="shared" si="16"/>
        <v>20.930232558139537</v>
      </c>
      <c r="K110" s="55">
        <f t="shared" si="17"/>
        <v>100</v>
      </c>
    </row>
    <row r="111" spans="1:11" x14ac:dyDescent="0.3">
      <c r="A111" s="56">
        <v>7</v>
      </c>
      <c r="B111" s="57">
        <f t="shared" si="12"/>
        <v>12</v>
      </c>
      <c r="C111" s="57">
        <f t="shared" si="12"/>
        <v>24</v>
      </c>
      <c r="D111" s="57">
        <f t="shared" si="12"/>
        <v>7</v>
      </c>
      <c r="E111" s="48">
        <f t="shared" si="13"/>
        <v>43</v>
      </c>
      <c r="G111" s="56">
        <v>7</v>
      </c>
      <c r="H111" s="57">
        <f t="shared" si="14"/>
        <v>27.906976744186046</v>
      </c>
      <c r="I111" s="57">
        <f t="shared" si="15"/>
        <v>55.813953488372093</v>
      </c>
      <c r="J111" s="57">
        <f t="shared" si="16"/>
        <v>16.279069767441861</v>
      </c>
      <c r="K111" s="55">
        <f t="shared" si="17"/>
        <v>100</v>
      </c>
    </row>
    <row r="112" spans="1:11" x14ac:dyDescent="0.3">
      <c r="A112" s="56">
        <v>8</v>
      </c>
      <c r="B112" s="57">
        <f t="shared" si="12"/>
        <v>18</v>
      </c>
      <c r="C112" s="57">
        <f t="shared" si="12"/>
        <v>16</v>
      </c>
      <c r="D112" s="57">
        <f t="shared" si="12"/>
        <v>9</v>
      </c>
      <c r="E112" s="48">
        <f t="shared" si="13"/>
        <v>43</v>
      </c>
      <c r="G112" s="56">
        <v>8</v>
      </c>
      <c r="H112" s="57">
        <f t="shared" si="14"/>
        <v>41.860465116279073</v>
      </c>
      <c r="I112" s="57">
        <f t="shared" si="15"/>
        <v>37.209302325581397</v>
      </c>
      <c r="J112" s="57">
        <f t="shared" si="16"/>
        <v>20.930232558139537</v>
      </c>
      <c r="K112" s="55">
        <f t="shared" si="17"/>
        <v>100.00000000000001</v>
      </c>
    </row>
    <row r="113" spans="1:11" x14ac:dyDescent="0.3">
      <c r="A113" s="56">
        <v>9</v>
      </c>
      <c r="B113" s="57">
        <f t="shared" si="12"/>
        <v>17</v>
      </c>
      <c r="C113" s="57">
        <f t="shared" si="12"/>
        <v>21</v>
      </c>
      <c r="D113" s="57">
        <f t="shared" si="12"/>
        <v>5</v>
      </c>
      <c r="E113" s="48">
        <f t="shared" si="13"/>
        <v>43</v>
      </c>
      <c r="G113" s="56">
        <v>9</v>
      </c>
      <c r="H113" s="57">
        <f t="shared" si="14"/>
        <v>39.534883720930232</v>
      </c>
      <c r="I113" s="57">
        <f t="shared" si="15"/>
        <v>48.837209302325583</v>
      </c>
      <c r="J113" s="57">
        <f t="shared" si="16"/>
        <v>11.627906976744185</v>
      </c>
      <c r="K113" s="55">
        <f t="shared" si="17"/>
        <v>100</v>
      </c>
    </row>
    <row r="114" spans="1:11" x14ac:dyDescent="0.3">
      <c r="A114" s="56">
        <v>10</v>
      </c>
      <c r="B114" s="57">
        <f t="shared" si="12"/>
        <v>14</v>
      </c>
      <c r="C114" s="57">
        <f t="shared" si="12"/>
        <v>27</v>
      </c>
      <c r="D114" s="57">
        <f t="shared" si="12"/>
        <v>2</v>
      </c>
      <c r="E114" s="48">
        <f t="shared" si="13"/>
        <v>43</v>
      </c>
      <c r="G114" s="56">
        <v>10</v>
      </c>
      <c r="H114" s="57">
        <f t="shared" si="14"/>
        <v>32.558139534883722</v>
      </c>
      <c r="I114" s="57">
        <f t="shared" si="15"/>
        <v>62.790697674418603</v>
      </c>
      <c r="J114" s="57">
        <f t="shared" si="16"/>
        <v>4.6511627906976747</v>
      </c>
      <c r="K114" s="55">
        <f t="shared" si="17"/>
        <v>100</v>
      </c>
    </row>
    <row r="115" spans="1:11" x14ac:dyDescent="0.3">
      <c r="A115" s="56">
        <v>11</v>
      </c>
      <c r="B115" s="57">
        <f t="shared" si="12"/>
        <v>32</v>
      </c>
      <c r="C115" s="57">
        <f t="shared" si="12"/>
        <v>11</v>
      </c>
      <c r="D115" s="57">
        <f t="shared" si="12"/>
        <v>0</v>
      </c>
      <c r="E115" s="48">
        <f t="shared" si="13"/>
        <v>43</v>
      </c>
      <c r="G115" s="56">
        <v>11</v>
      </c>
      <c r="H115" s="57">
        <f t="shared" si="14"/>
        <v>74.418604651162795</v>
      </c>
      <c r="I115" s="57">
        <f t="shared" si="15"/>
        <v>25.581395348837209</v>
      </c>
      <c r="J115" s="57">
        <f t="shared" si="16"/>
        <v>0</v>
      </c>
      <c r="K115" s="55">
        <f t="shared" si="17"/>
        <v>100</v>
      </c>
    </row>
    <row r="116" spans="1:11" x14ac:dyDescent="0.3">
      <c r="A116" s="56">
        <v>12</v>
      </c>
      <c r="B116" s="57">
        <f t="shared" si="12"/>
        <v>21</v>
      </c>
      <c r="C116" s="57">
        <f t="shared" si="12"/>
        <v>17</v>
      </c>
      <c r="D116" s="57">
        <f t="shared" si="12"/>
        <v>5</v>
      </c>
      <c r="E116" s="48">
        <f t="shared" si="13"/>
        <v>43</v>
      </c>
      <c r="G116" s="56">
        <v>12</v>
      </c>
      <c r="H116" s="57">
        <f>(B116*100)/E116</f>
        <v>48.837209302325583</v>
      </c>
      <c r="I116" s="57">
        <f>(C116*100)/E116</f>
        <v>39.534883720930232</v>
      </c>
      <c r="J116" s="57">
        <f t="shared" si="16"/>
        <v>11.627906976744185</v>
      </c>
      <c r="K116" s="55">
        <f t="shared" si="17"/>
        <v>100</v>
      </c>
    </row>
    <row r="117" spans="1:11" x14ac:dyDescent="0.3">
      <c r="A117" s="56">
        <v>13</v>
      </c>
      <c r="B117" s="57">
        <f t="shared" si="12"/>
        <v>16</v>
      </c>
      <c r="C117" s="57">
        <f t="shared" si="12"/>
        <v>23</v>
      </c>
      <c r="D117" s="57">
        <f t="shared" si="12"/>
        <v>4</v>
      </c>
      <c r="E117" s="48">
        <f t="shared" si="13"/>
        <v>43</v>
      </c>
      <c r="G117" s="56">
        <v>13</v>
      </c>
      <c r="H117" s="57">
        <f t="shared" ref="H117" si="18">(B117*100)/E117</f>
        <v>37.209302325581397</v>
      </c>
      <c r="I117" s="57">
        <f t="shared" ref="I117" si="19">(C117*100)/E117</f>
        <v>53.488372093023258</v>
      </c>
      <c r="J117" s="57">
        <f t="shared" si="16"/>
        <v>9.3023255813953494</v>
      </c>
      <c r="K117" s="55">
        <f t="shared" si="17"/>
        <v>100.00000000000001</v>
      </c>
    </row>
    <row r="151" spans="1:8" x14ac:dyDescent="0.3">
      <c r="A151" s="1" t="s">
        <v>20</v>
      </c>
    </row>
    <row r="153" spans="1:8" s="62" customFormat="1" ht="36" customHeight="1" x14ac:dyDescent="0.3">
      <c r="A153" s="49" t="s">
        <v>47</v>
      </c>
      <c r="B153" s="50" t="s">
        <v>6</v>
      </c>
      <c r="C153" s="50" t="s">
        <v>7</v>
      </c>
      <c r="D153" s="50" t="s">
        <v>10</v>
      </c>
      <c r="E153" s="50" t="s">
        <v>11</v>
      </c>
      <c r="F153" s="50" t="s">
        <v>8</v>
      </c>
      <c r="G153" s="50" t="s">
        <v>9</v>
      </c>
    </row>
    <row r="154" spans="1:8" x14ac:dyDescent="0.3">
      <c r="A154" s="52">
        <v>1</v>
      </c>
      <c r="B154" s="53">
        <f t="shared" ref="B154:B166" si="20">B54</f>
        <v>2</v>
      </c>
      <c r="C154" s="53">
        <f t="shared" ref="C154:C166" si="21">B5-B54</f>
        <v>10</v>
      </c>
      <c r="D154" s="53">
        <f t="shared" ref="D154:D166" si="22">C54</f>
        <v>11</v>
      </c>
      <c r="E154" s="53">
        <f t="shared" ref="E154:E166" si="23">C5-C54</f>
        <v>23</v>
      </c>
      <c r="F154" s="53">
        <f t="shared" ref="F154:F166" si="24">D54</f>
        <v>4</v>
      </c>
      <c r="G154" s="53">
        <f t="shared" ref="G154:G166" si="25">D5-D54</f>
        <v>10</v>
      </c>
      <c r="H154" s="48">
        <f>SUM(B154:G154)</f>
        <v>60</v>
      </c>
    </row>
    <row r="155" spans="1:8" x14ac:dyDescent="0.3">
      <c r="A155" s="56">
        <v>2</v>
      </c>
      <c r="B155" s="57">
        <f t="shared" si="20"/>
        <v>2</v>
      </c>
      <c r="C155" s="57">
        <f t="shared" si="21"/>
        <v>13</v>
      </c>
      <c r="D155" s="57">
        <f t="shared" si="22"/>
        <v>10</v>
      </c>
      <c r="E155" s="57">
        <f t="shared" si="23"/>
        <v>22</v>
      </c>
      <c r="F155" s="57">
        <f t="shared" si="24"/>
        <v>5</v>
      </c>
      <c r="G155" s="57">
        <f t="shared" si="25"/>
        <v>8</v>
      </c>
      <c r="H155" s="48">
        <f t="shared" ref="H155:H165" si="26">SUM(B155:G155)</f>
        <v>60</v>
      </c>
    </row>
    <row r="156" spans="1:8" x14ac:dyDescent="0.3">
      <c r="A156" s="56">
        <v>3</v>
      </c>
      <c r="B156" s="57">
        <f t="shared" si="20"/>
        <v>7</v>
      </c>
      <c r="C156" s="57">
        <f t="shared" si="21"/>
        <v>12</v>
      </c>
      <c r="D156" s="57">
        <f t="shared" si="22"/>
        <v>8</v>
      </c>
      <c r="E156" s="57">
        <f t="shared" si="23"/>
        <v>26</v>
      </c>
      <c r="F156" s="57">
        <f t="shared" si="24"/>
        <v>2</v>
      </c>
      <c r="G156" s="57">
        <f t="shared" si="25"/>
        <v>5</v>
      </c>
      <c r="H156" s="48">
        <f t="shared" si="26"/>
        <v>60</v>
      </c>
    </row>
    <row r="157" spans="1:8" x14ac:dyDescent="0.3">
      <c r="A157" s="56">
        <v>4</v>
      </c>
      <c r="B157" s="57">
        <f t="shared" si="20"/>
        <v>10</v>
      </c>
      <c r="C157" s="57">
        <f t="shared" si="21"/>
        <v>25</v>
      </c>
      <c r="D157" s="57">
        <f t="shared" si="22"/>
        <v>4</v>
      </c>
      <c r="E157" s="57">
        <f t="shared" si="23"/>
        <v>17</v>
      </c>
      <c r="F157" s="57">
        <f t="shared" si="24"/>
        <v>3</v>
      </c>
      <c r="G157" s="57">
        <f t="shared" si="25"/>
        <v>1</v>
      </c>
      <c r="H157" s="48">
        <f t="shared" si="26"/>
        <v>60</v>
      </c>
    </row>
    <row r="158" spans="1:8" x14ac:dyDescent="0.3">
      <c r="A158" s="56">
        <v>5</v>
      </c>
      <c r="B158" s="57">
        <f t="shared" si="20"/>
        <v>4</v>
      </c>
      <c r="C158" s="57">
        <f t="shared" si="21"/>
        <v>16</v>
      </c>
      <c r="D158" s="57">
        <f t="shared" si="22"/>
        <v>8</v>
      </c>
      <c r="E158" s="57">
        <f t="shared" si="23"/>
        <v>15</v>
      </c>
      <c r="F158" s="57">
        <f t="shared" si="24"/>
        <v>5</v>
      </c>
      <c r="G158" s="57">
        <f t="shared" si="25"/>
        <v>12</v>
      </c>
      <c r="H158" s="48">
        <f t="shared" si="26"/>
        <v>60</v>
      </c>
    </row>
    <row r="159" spans="1:8" x14ac:dyDescent="0.3">
      <c r="A159" s="56">
        <v>6</v>
      </c>
      <c r="B159" s="57">
        <f t="shared" si="20"/>
        <v>3</v>
      </c>
      <c r="C159" s="57">
        <f t="shared" si="21"/>
        <v>9</v>
      </c>
      <c r="D159" s="57">
        <f t="shared" si="22"/>
        <v>5</v>
      </c>
      <c r="E159" s="57">
        <f t="shared" si="23"/>
        <v>25</v>
      </c>
      <c r="F159" s="57">
        <f t="shared" si="24"/>
        <v>9</v>
      </c>
      <c r="G159" s="57">
        <f t="shared" si="25"/>
        <v>9</v>
      </c>
      <c r="H159" s="48">
        <f t="shared" si="26"/>
        <v>60</v>
      </c>
    </row>
    <row r="160" spans="1:8" x14ac:dyDescent="0.3">
      <c r="A160" s="56">
        <v>7</v>
      </c>
      <c r="B160" s="57">
        <f t="shared" si="20"/>
        <v>5</v>
      </c>
      <c r="C160" s="57">
        <f t="shared" si="21"/>
        <v>12</v>
      </c>
      <c r="D160" s="57">
        <f t="shared" si="22"/>
        <v>6</v>
      </c>
      <c r="E160" s="57">
        <f t="shared" si="23"/>
        <v>24</v>
      </c>
      <c r="F160" s="57">
        <f t="shared" si="24"/>
        <v>6</v>
      </c>
      <c r="G160" s="57">
        <f t="shared" si="25"/>
        <v>7</v>
      </c>
      <c r="H160" s="48">
        <f t="shared" si="26"/>
        <v>60</v>
      </c>
    </row>
    <row r="161" spans="1:8" x14ac:dyDescent="0.3">
      <c r="A161" s="56">
        <v>8</v>
      </c>
      <c r="B161" s="57">
        <f t="shared" si="20"/>
        <v>2</v>
      </c>
      <c r="C161" s="57">
        <f t="shared" si="21"/>
        <v>18</v>
      </c>
      <c r="D161" s="57">
        <f t="shared" si="22"/>
        <v>9</v>
      </c>
      <c r="E161" s="57">
        <f t="shared" si="23"/>
        <v>16</v>
      </c>
      <c r="F161" s="57">
        <f t="shared" si="24"/>
        <v>6</v>
      </c>
      <c r="G161" s="57">
        <f t="shared" si="25"/>
        <v>9</v>
      </c>
      <c r="H161" s="48">
        <f t="shared" si="26"/>
        <v>60</v>
      </c>
    </row>
    <row r="162" spans="1:8" x14ac:dyDescent="0.3">
      <c r="A162" s="56">
        <v>9</v>
      </c>
      <c r="B162" s="57">
        <f t="shared" si="20"/>
        <v>5</v>
      </c>
      <c r="C162" s="57">
        <f t="shared" si="21"/>
        <v>17</v>
      </c>
      <c r="D162" s="57">
        <f t="shared" si="22"/>
        <v>8</v>
      </c>
      <c r="E162" s="57">
        <f t="shared" si="23"/>
        <v>21</v>
      </c>
      <c r="F162" s="57">
        <f t="shared" si="24"/>
        <v>4</v>
      </c>
      <c r="G162" s="57">
        <f t="shared" si="25"/>
        <v>5</v>
      </c>
      <c r="H162" s="48">
        <f t="shared" si="26"/>
        <v>60</v>
      </c>
    </row>
    <row r="163" spans="1:8" x14ac:dyDescent="0.3">
      <c r="A163" s="56">
        <v>10</v>
      </c>
      <c r="B163" s="57">
        <f t="shared" si="20"/>
        <v>9</v>
      </c>
      <c r="C163" s="57">
        <f t="shared" si="21"/>
        <v>14</v>
      </c>
      <c r="D163" s="57">
        <f t="shared" si="22"/>
        <v>7</v>
      </c>
      <c r="E163" s="57">
        <f t="shared" si="23"/>
        <v>27</v>
      </c>
      <c r="F163" s="57">
        <f t="shared" si="24"/>
        <v>1</v>
      </c>
      <c r="G163" s="57">
        <f t="shared" si="25"/>
        <v>2</v>
      </c>
      <c r="H163" s="48">
        <f t="shared" si="26"/>
        <v>60</v>
      </c>
    </row>
    <row r="164" spans="1:8" x14ac:dyDescent="0.3">
      <c r="A164" s="56">
        <v>11</v>
      </c>
      <c r="B164" s="57">
        <f t="shared" si="20"/>
        <v>12</v>
      </c>
      <c r="C164" s="57">
        <f t="shared" si="21"/>
        <v>32</v>
      </c>
      <c r="D164" s="57">
        <f t="shared" si="22"/>
        <v>5</v>
      </c>
      <c r="E164" s="57">
        <f t="shared" si="23"/>
        <v>11</v>
      </c>
      <c r="F164" s="57">
        <f t="shared" si="24"/>
        <v>0</v>
      </c>
      <c r="G164" s="57">
        <f t="shared" si="25"/>
        <v>0</v>
      </c>
      <c r="H164" s="48">
        <f t="shared" si="26"/>
        <v>60</v>
      </c>
    </row>
    <row r="165" spans="1:8" x14ac:dyDescent="0.3">
      <c r="A165" s="56">
        <v>12</v>
      </c>
      <c r="B165" s="57">
        <f t="shared" si="20"/>
        <v>3</v>
      </c>
      <c r="C165" s="57">
        <f t="shared" si="21"/>
        <v>21</v>
      </c>
      <c r="D165" s="57">
        <f t="shared" si="22"/>
        <v>12</v>
      </c>
      <c r="E165" s="57">
        <f t="shared" si="23"/>
        <v>17</v>
      </c>
      <c r="F165" s="57">
        <f t="shared" si="24"/>
        <v>2</v>
      </c>
      <c r="G165" s="57">
        <f t="shared" si="25"/>
        <v>5</v>
      </c>
      <c r="H165" s="48">
        <f t="shared" si="26"/>
        <v>60</v>
      </c>
    </row>
    <row r="166" spans="1:8" x14ac:dyDescent="0.3">
      <c r="A166" s="56">
        <v>13</v>
      </c>
      <c r="B166" s="57">
        <f t="shared" si="20"/>
        <v>7</v>
      </c>
      <c r="C166" s="57">
        <f t="shared" si="21"/>
        <v>16</v>
      </c>
      <c r="D166" s="57">
        <f t="shared" si="22"/>
        <v>6</v>
      </c>
      <c r="E166" s="57">
        <f t="shared" si="23"/>
        <v>23</v>
      </c>
      <c r="F166" s="57">
        <f t="shared" si="24"/>
        <v>4</v>
      </c>
      <c r="G166" s="57">
        <f t="shared" si="25"/>
        <v>4</v>
      </c>
      <c r="H166" s="55">
        <f>SUM(B166:G166)</f>
        <v>60</v>
      </c>
    </row>
    <row r="169" spans="1:8" x14ac:dyDescent="0.3">
      <c r="A169" s="1" t="s">
        <v>19</v>
      </c>
    </row>
    <row r="171" spans="1:8" ht="70" x14ac:dyDescent="0.3">
      <c r="A171" s="49" t="s">
        <v>47</v>
      </c>
      <c r="B171" s="50" t="s">
        <v>6</v>
      </c>
      <c r="C171" s="50" t="s">
        <v>7</v>
      </c>
      <c r="D171" s="50" t="s">
        <v>10</v>
      </c>
      <c r="E171" s="50" t="s">
        <v>11</v>
      </c>
      <c r="F171" s="50" t="s">
        <v>8</v>
      </c>
      <c r="G171" s="50" t="s">
        <v>9</v>
      </c>
    </row>
    <row r="172" spans="1:8" x14ac:dyDescent="0.3">
      <c r="A172" s="52">
        <v>1</v>
      </c>
      <c r="B172" s="53">
        <f t="shared" ref="B172:B184" si="27">H54</f>
        <v>11.764705882352942</v>
      </c>
      <c r="C172" s="53">
        <f t="shared" ref="C172:C184" si="28">H105</f>
        <v>23.255813953488371</v>
      </c>
      <c r="D172" s="53">
        <f t="shared" ref="D172:D184" si="29">I54</f>
        <v>64.705882352941174</v>
      </c>
      <c r="E172" s="53">
        <f>I105</f>
        <v>53.488372093023258</v>
      </c>
      <c r="F172" s="53">
        <f>J54</f>
        <v>23.529411764705884</v>
      </c>
      <c r="G172" s="53">
        <f t="shared" ref="G172:G184" si="30">J105</f>
        <v>23.255813953488371</v>
      </c>
      <c r="H172" s="55">
        <f t="shared" ref="H172:H184" si="31">SUM(B172:G172)</f>
        <v>200</v>
      </c>
    </row>
    <row r="173" spans="1:8" x14ac:dyDescent="0.3">
      <c r="A173" s="56">
        <v>2</v>
      </c>
      <c r="B173" s="57">
        <f t="shared" si="27"/>
        <v>11.764705882352942</v>
      </c>
      <c r="C173" s="57">
        <f t="shared" si="28"/>
        <v>30.232558139534884</v>
      </c>
      <c r="D173" s="57">
        <f t="shared" si="29"/>
        <v>58.823529411764703</v>
      </c>
      <c r="E173" s="57">
        <f t="shared" ref="E173:E184" si="32">I106</f>
        <v>51.162790697674417</v>
      </c>
      <c r="F173" s="57">
        <f t="shared" ref="F173:F184" si="33">J55</f>
        <v>29.411764705882351</v>
      </c>
      <c r="G173" s="57">
        <f t="shared" si="30"/>
        <v>18.604651162790699</v>
      </c>
      <c r="H173" s="55">
        <f t="shared" si="31"/>
        <v>200</v>
      </c>
    </row>
    <row r="174" spans="1:8" x14ac:dyDescent="0.3">
      <c r="A174" s="56">
        <v>3</v>
      </c>
      <c r="B174" s="57">
        <f t="shared" si="27"/>
        <v>41.176470588235297</v>
      </c>
      <c r="C174" s="57">
        <f t="shared" si="28"/>
        <v>27.906976744186046</v>
      </c>
      <c r="D174" s="57">
        <f t="shared" si="29"/>
        <v>47.058823529411768</v>
      </c>
      <c r="E174" s="57">
        <f t="shared" si="32"/>
        <v>60.465116279069768</v>
      </c>
      <c r="F174" s="57">
        <f t="shared" si="33"/>
        <v>11.764705882352942</v>
      </c>
      <c r="G174" s="57">
        <f t="shared" si="30"/>
        <v>11.627906976744185</v>
      </c>
      <c r="H174" s="55">
        <f t="shared" si="31"/>
        <v>200.00000000000003</v>
      </c>
    </row>
    <row r="175" spans="1:8" x14ac:dyDescent="0.3">
      <c r="A175" s="56">
        <v>4</v>
      </c>
      <c r="B175" s="57">
        <f t="shared" si="27"/>
        <v>58.823529411764703</v>
      </c>
      <c r="C175" s="57">
        <f t="shared" si="28"/>
        <v>58.139534883720927</v>
      </c>
      <c r="D175" s="57">
        <f t="shared" si="29"/>
        <v>23.529411764705884</v>
      </c>
      <c r="E175" s="57">
        <f t="shared" si="32"/>
        <v>39.534883720930232</v>
      </c>
      <c r="F175" s="57">
        <f t="shared" si="33"/>
        <v>17.647058823529413</v>
      </c>
      <c r="G175" s="57">
        <f t="shared" si="30"/>
        <v>2.3255813953488373</v>
      </c>
      <c r="H175" s="55">
        <f t="shared" si="31"/>
        <v>200</v>
      </c>
    </row>
    <row r="176" spans="1:8" x14ac:dyDescent="0.3">
      <c r="A176" s="56">
        <v>5</v>
      </c>
      <c r="B176" s="57">
        <f t="shared" si="27"/>
        <v>23.529411764705884</v>
      </c>
      <c r="C176" s="57">
        <f t="shared" si="28"/>
        <v>37.209302325581397</v>
      </c>
      <c r="D176" s="57">
        <f t="shared" si="29"/>
        <v>47.058823529411768</v>
      </c>
      <c r="E176" s="57">
        <f t="shared" si="32"/>
        <v>34.883720930232556</v>
      </c>
      <c r="F176" s="57">
        <f t="shared" si="33"/>
        <v>29.411764705882351</v>
      </c>
      <c r="G176" s="57">
        <f t="shared" si="30"/>
        <v>27.906976744186046</v>
      </c>
      <c r="H176" s="55">
        <f t="shared" si="31"/>
        <v>200</v>
      </c>
    </row>
    <row r="177" spans="1:8" x14ac:dyDescent="0.3">
      <c r="A177" s="56">
        <v>6</v>
      </c>
      <c r="B177" s="57">
        <f t="shared" si="27"/>
        <v>17.647058823529413</v>
      </c>
      <c r="C177" s="57">
        <f t="shared" si="28"/>
        <v>20.930232558139537</v>
      </c>
      <c r="D177" s="57">
        <f t="shared" si="29"/>
        <v>29.411764705882351</v>
      </c>
      <c r="E177" s="57">
        <f t="shared" si="32"/>
        <v>58.139534883720927</v>
      </c>
      <c r="F177" s="57">
        <f t="shared" si="33"/>
        <v>52.941176470588232</v>
      </c>
      <c r="G177" s="57">
        <f t="shared" si="30"/>
        <v>20.930232558139537</v>
      </c>
      <c r="H177" s="55">
        <f t="shared" si="31"/>
        <v>200</v>
      </c>
    </row>
    <row r="178" spans="1:8" x14ac:dyDescent="0.3">
      <c r="A178" s="56">
        <v>7</v>
      </c>
      <c r="B178" s="57">
        <f t="shared" si="27"/>
        <v>29.411764705882351</v>
      </c>
      <c r="C178" s="57">
        <f t="shared" si="28"/>
        <v>27.906976744186046</v>
      </c>
      <c r="D178" s="57">
        <f t="shared" si="29"/>
        <v>35.294117647058826</v>
      </c>
      <c r="E178" s="57">
        <f t="shared" si="32"/>
        <v>55.813953488372093</v>
      </c>
      <c r="F178" s="57">
        <f t="shared" si="33"/>
        <v>35.294117647058826</v>
      </c>
      <c r="G178" s="57">
        <f t="shared" si="30"/>
        <v>16.279069767441861</v>
      </c>
      <c r="H178" s="55">
        <f t="shared" si="31"/>
        <v>200</v>
      </c>
    </row>
    <row r="179" spans="1:8" x14ac:dyDescent="0.3">
      <c r="A179" s="56">
        <v>8</v>
      </c>
      <c r="B179" s="57">
        <f t="shared" si="27"/>
        <v>11.764705882352942</v>
      </c>
      <c r="C179" s="57">
        <f t="shared" si="28"/>
        <v>41.860465116279073</v>
      </c>
      <c r="D179" s="57">
        <f t="shared" si="29"/>
        <v>52.941176470588232</v>
      </c>
      <c r="E179" s="57">
        <f t="shared" si="32"/>
        <v>37.209302325581397</v>
      </c>
      <c r="F179" s="57">
        <f t="shared" si="33"/>
        <v>35.294117647058826</v>
      </c>
      <c r="G179" s="57">
        <f t="shared" si="30"/>
        <v>20.930232558139537</v>
      </c>
      <c r="H179" s="55">
        <f>SUM(B179:G179)</f>
        <v>200</v>
      </c>
    </row>
    <row r="180" spans="1:8" x14ac:dyDescent="0.3">
      <c r="A180" s="56">
        <v>9</v>
      </c>
      <c r="B180" s="57">
        <f t="shared" si="27"/>
        <v>29.411764705882351</v>
      </c>
      <c r="C180" s="57">
        <f t="shared" si="28"/>
        <v>39.534883720930232</v>
      </c>
      <c r="D180" s="57">
        <f t="shared" si="29"/>
        <v>47.058823529411768</v>
      </c>
      <c r="E180" s="57">
        <f t="shared" si="32"/>
        <v>48.837209302325583</v>
      </c>
      <c r="F180" s="57">
        <f t="shared" si="33"/>
        <v>23.529411764705884</v>
      </c>
      <c r="G180" s="57">
        <f t="shared" si="30"/>
        <v>11.627906976744185</v>
      </c>
      <c r="H180" s="55">
        <f t="shared" si="31"/>
        <v>200</v>
      </c>
    </row>
    <row r="181" spans="1:8" x14ac:dyDescent="0.3">
      <c r="A181" s="56">
        <v>10</v>
      </c>
      <c r="B181" s="57">
        <f t="shared" si="27"/>
        <v>52.941176470588232</v>
      </c>
      <c r="C181" s="57">
        <f t="shared" si="28"/>
        <v>32.558139534883722</v>
      </c>
      <c r="D181" s="57">
        <f t="shared" si="29"/>
        <v>41.176470588235297</v>
      </c>
      <c r="E181" s="57">
        <f t="shared" si="32"/>
        <v>62.790697674418603</v>
      </c>
      <c r="F181" s="57">
        <f t="shared" si="33"/>
        <v>5.882352941176471</v>
      </c>
      <c r="G181" s="57">
        <f t="shared" si="30"/>
        <v>4.6511627906976747</v>
      </c>
      <c r="H181" s="55">
        <f t="shared" si="31"/>
        <v>199.99999999999997</v>
      </c>
    </row>
    <row r="182" spans="1:8" x14ac:dyDescent="0.3">
      <c r="A182" s="56">
        <v>11</v>
      </c>
      <c r="B182" s="57">
        <f t="shared" si="27"/>
        <v>70.588235294117652</v>
      </c>
      <c r="C182" s="57">
        <f t="shared" si="28"/>
        <v>74.418604651162795</v>
      </c>
      <c r="D182" s="57">
        <f t="shared" si="29"/>
        <v>29.411764705882351</v>
      </c>
      <c r="E182" s="57">
        <f t="shared" si="32"/>
        <v>25.581395348837209</v>
      </c>
      <c r="F182" s="57">
        <f t="shared" si="33"/>
        <v>0</v>
      </c>
      <c r="G182" s="57">
        <f t="shared" si="30"/>
        <v>0</v>
      </c>
      <c r="H182" s="55">
        <f t="shared" si="31"/>
        <v>200</v>
      </c>
    </row>
    <row r="183" spans="1:8" x14ac:dyDescent="0.3">
      <c r="A183" s="56">
        <v>12</v>
      </c>
      <c r="B183" s="57">
        <f t="shared" si="27"/>
        <v>17.647058823529413</v>
      </c>
      <c r="C183" s="57">
        <f t="shared" si="28"/>
        <v>48.837209302325583</v>
      </c>
      <c r="D183" s="57">
        <f t="shared" si="29"/>
        <v>70.588235294117652</v>
      </c>
      <c r="E183" s="57">
        <f t="shared" si="32"/>
        <v>39.534883720930232</v>
      </c>
      <c r="F183" s="57">
        <f t="shared" si="33"/>
        <v>11.764705882352942</v>
      </c>
      <c r="G183" s="57">
        <f t="shared" si="30"/>
        <v>11.627906976744185</v>
      </c>
      <c r="H183" s="55">
        <f t="shared" si="31"/>
        <v>199.99999999999997</v>
      </c>
    </row>
    <row r="184" spans="1:8" x14ac:dyDescent="0.3">
      <c r="A184" s="56">
        <v>13</v>
      </c>
      <c r="B184" s="57">
        <f t="shared" si="27"/>
        <v>41.176470588235297</v>
      </c>
      <c r="C184" s="57">
        <f t="shared" si="28"/>
        <v>37.209302325581397</v>
      </c>
      <c r="D184" s="57">
        <f t="shared" si="29"/>
        <v>35.294117647058826</v>
      </c>
      <c r="E184" s="57">
        <f t="shared" si="32"/>
        <v>53.488372093023258</v>
      </c>
      <c r="F184" s="57">
        <f t="shared" si="33"/>
        <v>23.529411764705884</v>
      </c>
      <c r="G184" s="57">
        <f t="shared" si="30"/>
        <v>9.3023255813953494</v>
      </c>
      <c r="H184" s="55">
        <f t="shared" si="31"/>
        <v>200</v>
      </c>
    </row>
    <row r="231" spans="1:11" ht="15.5" x14ac:dyDescent="0.35">
      <c r="A231" s="112" t="s">
        <v>42</v>
      </c>
    </row>
    <row r="232" spans="1:11" x14ac:dyDescent="0.3">
      <c r="H232" s="47"/>
      <c r="I232" s="47"/>
      <c r="J232" s="47"/>
      <c r="K232" s="47"/>
    </row>
    <row r="233" spans="1:11" ht="14.5" x14ac:dyDescent="0.35">
      <c r="A233" s="113" t="s">
        <v>41</v>
      </c>
      <c r="H233" s="114"/>
      <c r="I233" s="47"/>
      <c r="J233" s="47"/>
      <c r="K233" s="47"/>
    </row>
    <row r="234" spans="1:11" ht="42" x14ac:dyDescent="0.3">
      <c r="A234" s="49" t="s">
        <v>47</v>
      </c>
      <c r="B234" s="84" t="s">
        <v>10</v>
      </c>
      <c r="C234" s="84" t="s">
        <v>24</v>
      </c>
      <c r="D234" s="84" t="s">
        <v>6</v>
      </c>
      <c r="E234" s="84" t="s">
        <v>7</v>
      </c>
      <c r="F234" s="62"/>
      <c r="G234" s="62"/>
      <c r="H234" s="115"/>
      <c r="I234" s="116"/>
      <c r="J234" s="116"/>
      <c r="K234" s="117"/>
    </row>
    <row r="235" spans="1:11" x14ac:dyDescent="0.3">
      <c r="A235" s="52">
        <v>1</v>
      </c>
      <c r="B235" s="85">
        <f t="shared" ref="B235:B247" si="34">D154+F154</f>
        <v>15</v>
      </c>
      <c r="C235" s="85">
        <f t="shared" ref="C235:C247" si="35">E154+G154</f>
        <v>33</v>
      </c>
      <c r="D235" s="85">
        <f t="shared" ref="D235:D247" si="36">B154</f>
        <v>2</v>
      </c>
      <c r="E235" s="85">
        <f t="shared" ref="E235:E247" si="37">C154</f>
        <v>10</v>
      </c>
      <c r="F235" s="55"/>
      <c r="G235" s="78">
        <f>SUM(B235:F235)</f>
        <v>60</v>
      </c>
      <c r="H235" s="118"/>
      <c r="I235" s="119"/>
      <c r="J235" s="119"/>
      <c r="K235" s="60"/>
    </row>
    <row r="236" spans="1:11" x14ac:dyDescent="0.3">
      <c r="A236" s="56">
        <v>2</v>
      </c>
      <c r="B236" s="86">
        <f t="shared" si="34"/>
        <v>15</v>
      </c>
      <c r="C236" s="86">
        <f t="shared" si="35"/>
        <v>30</v>
      </c>
      <c r="D236" s="86">
        <f t="shared" si="36"/>
        <v>2</v>
      </c>
      <c r="E236" s="86">
        <f t="shared" si="37"/>
        <v>13</v>
      </c>
      <c r="F236" s="55"/>
      <c r="G236" s="78">
        <f t="shared" ref="G236:G247" si="38">SUM(B236:F236)</f>
        <v>60</v>
      </c>
      <c r="H236" s="118"/>
      <c r="I236" s="119"/>
      <c r="J236" s="119"/>
      <c r="K236" s="60"/>
    </row>
    <row r="237" spans="1:11" x14ac:dyDescent="0.3">
      <c r="A237" s="56">
        <v>3</v>
      </c>
      <c r="B237" s="86">
        <f t="shared" si="34"/>
        <v>10</v>
      </c>
      <c r="C237" s="86">
        <f t="shared" si="35"/>
        <v>31</v>
      </c>
      <c r="D237" s="86">
        <f t="shared" si="36"/>
        <v>7</v>
      </c>
      <c r="E237" s="86">
        <f t="shared" si="37"/>
        <v>12</v>
      </c>
      <c r="F237" s="55"/>
      <c r="G237" s="78">
        <f>SUM(B237:F237)</f>
        <v>60</v>
      </c>
      <c r="H237" s="118"/>
      <c r="I237" s="119"/>
      <c r="J237" s="119"/>
      <c r="K237" s="60"/>
    </row>
    <row r="238" spans="1:11" x14ac:dyDescent="0.3">
      <c r="A238" s="56">
        <v>4</v>
      </c>
      <c r="B238" s="86">
        <f t="shared" si="34"/>
        <v>7</v>
      </c>
      <c r="C238" s="86">
        <f t="shared" si="35"/>
        <v>18</v>
      </c>
      <c r="D238" s="86">
        <f t="shared" si="36"/>
        <v>10</v>
      </c>
      <c r="E238" s="86">
        <f t="shared" si="37"/>
        <v>25</v>
      </c>
      <c r="F238" s="55"/>
      <c r="G238" s="78">
        <f t="shared" si="38"/>
        <v>60</v>
      </c>
      <c r="H238" s="118"/>
      <c r="I238" s="119"/>
      <c r="J238" s="119"/>
      <c r="K238" s="60"/>
    </row>
    <row r="239" spans="1:11" x14ac:dyDescent="0.3">
      <c r="A239" s="56">
        <v>5</v>
      </c>
      <c r="B239" s="86">
        <f t="shared" si="34"/>
        <v>13</v>
      </c>
      <c r="C239" s="86">
        <f t="shared" si="35"/>
        <v>27</v>
      </c>
      <c r="D239" s="86">
        <f t="shared" si="36"/>
        <v>4</v>
      </c>
      <c r="E239" s="86">
        <f t="shared" si="37"/>
        <v>16</v>
      </c>
      <c r="F239" s="55"/>
      <c r="G239" s="78">
        <f t="shared" si="38"/>
        <v>60</v>
      </c>
      <c r="H239" s="118"/>
      <c r="I239" s="119"/>
      <c r="J239" s="119"/>
      <c r="K239" s="60"/>
    </row>
    <row r="240" spans="1:11" x14ac:dyDescent="0.3">
      <c r="A240" s="56">
        <v>6</v>
      </c>
      <c r="B240" s="86">
        <f t="shared" si="34"/>
        <v>14</v>
      </c>
      <c r="C240" s="86">
        <f t="shared" si="35"/>
        <v>34</v>
      </c>
      <c r="D240" s="86">
        <f t="shared" si="36"/>
        <v>3</v>
      </c>
      <c r="E240" s="86">
        <f t="shared" si="37"/>
        <v>9</v>
      </c>
      <c r="F240" s="55"/>
      <c r="G240" s="78">
        <f t="shared" si="38"/>
        <v>60</v>
      </c>
      <c r="H240" s="118"/>
      <c r="I240" s="119"/>
      <c r="J240" s="119"/>
      <c r="K240" s="60"/>
    </row>
    <row r="241" spans="1:11" x14ac:dyDescent="0.3">
      <c r="A241" s="56">
        <v>7</v>
      </c>
      <c r="B241" s="86">
        <f t="shared" si="34"/>
        <v>12</v>
      </c>
      <c r="C241" s="86">
        <f t="shared" si="35"/>
        <v>31</v>
      </c>
      <c r="D241" s="86">
        <f t="shared" si="36"/>
        <v>5</v>
      </c>
      <c r="E241" s="86">
        <f t="shared" si="37"/>
        <v>12</v>
      </c>
      <c r="F241" s="55"/>
      <c r="G241" s="78">
        <f t="shared" si="38"/>
        <v>60</v>
      </c>
      <c r="H241" s="118"/>
      <c r="I241" s="119"/>
      <c r="J241" s="119"/>
      <c r="K241" s="60"/>
    </row>
    <row r="242" spans="1:11" x14ac:dyDescent="0.3">
      <c r="A242" s="56">
        <v>8</v>
      </c>
      <c r="B242" s="86">
        <f t="shared" si="34"/>
        <v>15</v>
      </c>
      <c r="C242" s="86">
        <f t="shared" si="35"/>
        <v>25</v>
      </c>
      <c r="D242" s="86">
        <f t="shared" si="36"/>
        <v>2</v>
      </c>
      <c r="E242" s="86">
        <f t="shared" si="37"/>
        <v>18</v>
      </c>
      <c r="F242" s="55"/>
      <c r="G242" s="78">
        <f t="shared" si="38"/>
        <v>60</v>
      </c>
      <c r="H242" s="118"/>
      <c r="I242" s="119"/>
      <c r="J242" s="119"/>
      <c r="K242" s="60"/>
    </row>
    <row r="243" spans="1:11" x14ac:dyDescent="0.3">
      <c r="A243" s="56">
        <v>9</v>
      </c>
      <c r="B243" s="86">
        <f t="shared" si="34"/>
        <v>12</v>
      </c>
      <c r="C243" s="86">
        <f t="shared" si="35"/>
        <v>26</v>
      </c>
      <c r="D243" s="86">
        <f t="shared" si="36"/>
        <v>5</v>
      </c>
      <c r="E243" s="86">
        <f t="shared" si="37"/>
        <v>17</v>
      </c>
      <c r="F243" s="55"/>
      <c r="G243" s="78">
        <f t="shared" si="38"/>
        <v>60</v>
      </c>
      <c r="H243" s="118"/>
      <c r="I243" s="119"/>
      <c r="J243" s="119"/>
      <c r="K243" s="60"/>
    </row>
    <row r="244" spans="1:11" x14ac:dyDescent="0.3">
      <c r="A244" s="56">
        <v>10</v>
      </c>
      <c r="B244" s="86">
        <f t="shared" si="34"/>
        <v>8</v>
      </c>
      <c r="C244" s="86">
        <f t="shared" si="35"/>
        <v>29</v>
      </c>
      <c r="D244" s="86">
        <f t="shared" si="36"/>
        <v>9</v>
      </c>
      <c r="E244" s="86">
        <f t="shared" si="37"/>
        <v>14</v>
      </c>
      <c r="F244" s="55"/>
      <c r="G244" s="78">
        <f t="shared" si="38"/>
        <v>60</v>
      </c>
      <c r="H244" s="118"/>
      <c r="I244" s="119"/>
      <c r="J244" s="119"/>
      <c r="K244" s="60"/>
    </row>
    <row r="245" spans="1:11" x14ac:dyDescent="0.3">
      <c r="A245" s="56">
        <v>11</v>
      </c>
      <c r="B245" s="86">
        <f t="shared" si="34"/>
        <v>5</v>
      </c>
      <c r="C245" s="86">
        <f t="shared" si="35"/>
        <v>11</v>
      </c>
      <c r="D245" s="86">
        <f t="shared" si="36"/>
        <v>12</v>
      </c>
      <c r="E245" s="86">
        <f t="shared" si="37"/>
        <v>32</v>
      </c>
      <c r="F245" s="55"/>
      <c r="G245" s="78">
        <f t="shared" si="38"/>
        <v>60</v>
      </c>
      <c r="H245" s="118"/>
      <c r="I245" s="119"/>
      <c r="J245" s="119"/>
      <c r="K245" s="60"/>
    </row>
    <row r="246" spans="1:11" x14ac:dyDescent="0.3">
      <c r="A246" s="56">
        <v>12</v>
      </c>
      <c r="B246" s="86">
        <f t="shared" si="34"/>
        <v>14</v>
      </c>
      <c r="C246" s="86">
        <f t="shared" si="35"/>
        <v>22</v>
      </c>
      <c r="D246" s="86">
        <f t="shared" si="36"/>
        <v>3</v>
      </c>
      <c r="E246" s="86">
        <f t="shared" si="37"/>
        <v>21</v>
      </c>
      <c r="F246" s="55"/>
      <c r="G246" s="78">
        <f t="shared" si="38"/>
        <v>60</v>
      </c>
      <c r="H246" s="118"/>
      <c r="I246" s="119"/>
      <c r="J246" s="119"/>
      <c r="K246" s="60"/>
    </row>
    <row r="247" spans="1:11" x14ac:dyDescent="0.3">
      <c r="A247" s="56">
        <v>13</v>
      </c>
      <c r="B247" s="87">
        <f t="shared" si="34"/>
        <v>10</v>
      </c>
      <c r="C247" s="87">
        <f t="shared" si="35"/>
        <v>27</v>
      </c>
      <c r="D247" s="87">
        <f t="shared" si="36"/>
        <v>7</v>
      </c>
      <c r="E247" s="87">
        <f t="shared" si="37"/>
        <v>16</v>
      </c>
      <c r="F247" s="55"/>
      <c r="G247" s="78">
        <f t="shared" si="38"/>
        <v>60</v>
      </c>
      <c r="H247" s="118"/>
      <c r="I247" s="119"/>
      <c r="J247" s="119"/>
      <c r="K247" s="60"/>
    </row>
    <row r="248" spans="1:11" x14ac:dyDescent="0.3">
      <c r="B248" s="79"/>
      <c r="C248" s="79"/>
      <c r="D248" s="79"/>
      <c r="E248" s="79"/>
      <c r="G248" s="78"/>
      <c r="H248" s="47"/>
      <c r="I248" s="119"/>
      <c r="J248" s="119"/>
      <c r="K248" s="60"/>
    </row>
    <row r="249" spans="1:11" ht="15.5" x14ac:dyDescent="0.35">
      <c r="A249" s="112" t="s">
        <v>44</v>
      </c>
      <c r="B249" s="79"/>
      <c r="C249" s="79"/>
      <c r="D249" s="79"/>
      <c r="E249" s="79"/>
      <c r="G249" s="78"/>
      <c r="H249" s="47"/>
      <c r="I249" s="119"/>
      <c r="J249" s="119"/>
      <c r="K249" s="60"/>
    </row>
    <row r="250" spans="1:11" x14ac:dyDescent="0.3">
      <c r="B250" s="79"/>
      <c r="C250" s="79"/>
      <c r="D250" s="79"/>
      <c r="E250" s="79"/>
      <c r="G250" s="78"/>
      <c r="H250" s="47"/>
      <c r="I250" s="119"/>
      <c r="J250" s="119"/>
      <c r="K250" s="60"/>
    </row>
    <row r="251" spans="1:11" ht="14.5" x14ac:dyDescent="0.35">
      <c r="A251" s="113" t="s">
        <v>45</v>
      </c>
      <c r="B251" s="79"/>
      <c r="C251" s="79"/>
      <c r="D251" s="79"/>
      <c r="E251" s="79"/>
      <c r="G251" s="78"/>
      <c r="H251" s="114"/>
      <c r="I251" s="119"/>
      <c r="J251" s="119"/>
      <c r="K251" s="60"/>
    </row>
    <row r="252" spans="1:11" ht="28" x14ac:dyDescent="0.3">
      <c r="A252" s="49" t="s">
        <v>47</v>
      </c>
      <c r="B252" s="84" t="s">
        <v>25</v>
      </c>
      <c r="C252" s="84" t="s">
        <v>26</v>
      </c>
      <c r="D252" s="84" t="s">
        <v>27</v>
      </c>
      <c r="E252" s="84" t="s">
        <v>28</v>
      </c>
      <c r="F252" s="62"/>
      <c r="G252" s="62"/>
      <c r="H252" s="115"/>
      <c r="I252" s="116"/>
      <c r="J252" s="116"/>
      <c r="K252" s="60"/>
    </row>
    <row r="253" spans="1:11" x14ac:dyDescent="0.3">
      <c r="A253" s="80">
        <v>1</v>
      </c>
      <c r="B253" s="81">
        <f t="shared" ref="B253:C265" si="39">B172</f>
        <v>11.764705882352942</v>
      </c>
      <c r="C253" s="81">
        <f t="shared" si="39"/>
        <v>23.255813953488371</v>
      </c>
      <c r="D253" s="81">
        <f t="shared" ref="D253:D265" si="40">D172+F172</f>
        <v>88.235294117647058</v>
      </c>
      <c r="E253" s="81">
        <f t="shared" ref="E253:E265" si="41">E172+G172</f>
        <v>76.744186046511629</v>
      </c>
      <c r="G253" s="78">
        <f t="shared" ref="G253:G265" si="42">SUM(B253:F253)</f>
        <v>200</v>
      </c>
      <c r="H253" s="118"/>
      <c r="I253" s="119"/>
      <c r="J253" s="119"/>
      <c r="K253" s="60"/>
    </row>
    <row r="254" spans="1:11" x14ac:dyDescent="0.3">
      <c r="A254" s="56">
        <v>2</v>
      </c>
      <c r="B254" s="82">
        <f t="shared" si="39"/>
        <v>11.764705882352942</v>
      </c>
      <c r="C254" s="82">
        <f t="shared" si="39"/>
        <v>30.232558139534884</v>
      </c>
      <c r="D254" s="82">
        <f t="shared" si="40"/>
        <v>88.235294117647058</v>
      </c>
      <c r="E254" s="82">
        <f t="shared" si="41"/>
        <v>69.767441860465112</v>
      </c>
      <c r="G254" s="78">
        <f t="shared" si="42"/>
        <v>200</v>
      </c>
      <c r="H254" s="118"/>
      <c r="I254" s="119"/>
      <c r="J254" s="119"/>
      <c r="K254" s="60"/>
    </row>
    <row r="255" spans="1:11" x14ac:dyDescent="0.3">
      <c r="A255" s="56">
        <v>3</v>
      </c>
      <c r="B255" s="82">
        <f t="shared" si="39"/>
        <v>41.176470588235297</v>
      </c>
      <c r="C255" s="82">
        <f t="shared" si="39"/>
        <v>27.906976744186046</v>
      </c>
      <c r="D255" s="82">
        <f t="shared" si="40"/>
        <v>58.82352941176471</v>
      </c>
      <c r="E255" s="82">
        <f t="shared" si="41"/>
        <v>72.093023255813961</v>
      </c>
      <c r="G255" s="78">
        <f t="shared" si="42"/>
        <v>200</v>
      </c>
      <c r="H255" s="118"/>
      <c r="I255" s="119"/>
      <c r="J255" s="119"/>
      <c r="K255" s="60"/>
    </row>
    <row r="256" spans="1:11" x14ac:dyDescent="0.3">
      <c r="A256" s="56">
        <v>4</v>
      </c>
      <c r="B256" s="82">
        <f t="shared" si="39"/>
        <v>58.823529411764703</v>
      </c>
      <c r="C256" s="82">
        <f t="shared" si="39"/>
        <v>58.139534883720927</v>
      </c>
      <c r="D256" s="82">
        <f t="shared" si="40"/>
        <v>41.176470588235297</v>
      </c>
      <c r="E256" s="82">
        <f t="shared" si="41"/>
        <v>41.860465116279066</v>
      </c>
      <c r="G256" s="78">
        <f t="shared" si="42"/>
        <v>200</v>
      </c>
      <c r="H256" s="118"/>
      <c r="I256" s="119"/>
      <c r="J256" s="119"/>
      <c r="K256" s="60"/>
    </row>
    <row r="257" spans="1:11" x14ac:dyDescent="0.3">
      <c r="A257" s="56">
        <v>5</v>
      </c>
      <c r="B257" s="82">
        <f t="shared" si="39"/>
        <v>23.529411764705884</v>
      </c>
      <c r="C257" s="82">
        <f t="shared" si="39"/>
        <v>37.209302325581397</v>
      </c>
      <c r="D257" s="82">
        <f t="shared" si="40"/>
        <v>76.470588235294116</v>
      </c>
      <c r="E257" s="82">
        <f t="shared" si="41"/>
        <v>62.790697674418603</v>
      </c>
      <c r="G257" s="78">
        <f t="shared" si="42"/>
        <v>200</v>
      </c>
      <c r="H257" s="118"/>
      <c r="I257" s="119"/>
      <c r="J257" s="119"/>
      <c r="K257" s="60"/>
    </row>
    <row r="258" spans="1:11" x14ac:dyDescent="0.3">
      <c r="A258" s="56">
        <v>6</v>
      </c>
      <c r="B258" s="82">
        <f t="shared" si="39"/>
        <v>17.647058823529413</v>
      </c>
      <c r="C258" s="82">
        <f t="shared" si="39"/>
        <v>20.930232558139537</v>
      </c>
      <c r="D258" s="82">
        <f t="shared" si="40"/>
        <v>82.35294117647058</v>
      </c>
      <c r="E258" s="82">
        <f t="shared" si="41"/>
        <v>79.069767441860463</v>
      </c>
      <c r="G258" s="78">
        <f t="shared" si="42"/>
        <v>200</v>
      </c>
      <c r="H258" s="118"/>
      <c r="I258" s="119"/>
      <c r="J258" s="119"/>
      <c r="K258" s="60"/>
    </row>
    <row r="259" spans="1:11" x14ac:dyDescent="0.3">
      <c r="A259" s="56">
        <v>7</v>
      </c>
      <c r="B259" s="82">
        <f t="shared" si="39"/>
        <v>29.411764705882351</v>
      </c>
      <c r="C259" s="82">
        <f t="shared" si="39"/>
        <v>27.906976744186046</v>
      </c>
      <c r="D259" s="82">
        <f t="shared" si="40"/>
        <v>70.588235294117652</v>
      </c>
      <c r="E259" s="82">
        <f t="shared" si="41"/>
        <v>72.093023255813961</v>
      </c>
      <c r="G259" s="78">
        <f t="shared" si="42"/>
        <v>200</v>
      </c>
      <c r="H259" s="118"/>
      <c r="I259" s="119"/>
      <c r="J259" s="119"/>
      <c r="K259" s="60"/>
    </row>
    <row r="260" spans="1:11" x14ac:dyDescent="0.3">
      <c r="A260" s="56">
        <v>8</v>
      </c>
      <c r="B260" s="82">
        <f t="shared" si="39"/>
        <v>11.764705882352942</v>
      </c>
      <c r="C260" s="82">
        <f t="shared" si="39"/>
        <v>41.860465116279073</v>
      </c>
      <c r="D260" s="82">
        <f t="shared" si="40"/>
        <v>88.235294117647058</v>
      </c>
      <c r="E260" s="82">
        <f t="shared" si="41"/>
        <v>58.139534883720934</v>
      </c>
      <c r="G260" s="78">
        <f t="shared" si="42"/>
        <v>200</v>
      </c>
      <c r="H260" s="118"/>
      <c r="I260" s="119"/>
      <c r="J260" s="119"/>
      <c r="K260" s="60"/>
    </row>
    <row r="261" spans="1:11" x14ac:dyDescent="0.3">
      <c r="A261" s="56">
        <v>9</v>
      </c>
      <c r="B261" s="82">
        <f t="shared" si="39"/>
        <v>29.411764705882351</v>
      </c>
      <c r="C261" s="82">
        <f t="shared" si="39"/>
        <v>39.534883720930232</v>
      </c>
      <c r="D261" s="82">
        <f t="shared" si="40"/>
        <v>70.588235294117652</v>
      </c>
      <c r="E261" s="82">
        <f t="shared" si="41"/>
        <v>60.465116279069768</v>
      </c>
      <c r="G261" s="78">
        <f>SUM(B261:F261)</f>
        <v>200</v>
      </c>
      <c r="H261" s="118"/>
      <c r="I261" s="119"/>
      <c r="J261" s="119"/>
      <c r="K261" s="60"/>
    </row>
    <row r="262" spans="1:11" x14ac:dyDescent="0.3">
      <c r="A262" s="56">
        <v>10</v>
      </c>
      <c r="B262" s="82">
        <f t="shared" si="39"/>
        <v>52.941176470588232</v>
      </c>
      <c r="C262" s="82">
        <f t="shared" si="39"/>
        <v>32.558139534883722</v>
      </c>
      <c r="D262" s="82">
        <f t="shared" si="40"/>
        <v>47.058823529411768</v>
      </c>
      <c r="E262" s="82">
        <f t="shared" si="41"/>
        <v>67.441860465116278</v>
      </c>
      <c r="G262" s="78">
        <f t="shared" si="42"/>
        <v>200</v>
      </c>
      <c r="H262" s="118"/>
      <c r="I262" s="119"/>
      <c r="J262" s="119"/>
      <c r="K262" s="60"/>
    </row>
    <row r="263" spans="1:11" x14ac:dyDescent="0.3">
      <c r="A263" s="56">
        <v>11</v>
      </c>
      <c r="B263" s="82">
        <f t="shared" si="39"/>
        <v>70.588235294117652</v>
      </c>
      <c r="C263" s="82">
        <f t="shared" si="39"/>
        <v>74.418604651162795</v>
      </c>
      <c r="D263" s="82">
        <f t="shared" si="40"/>
        <v>29.411764705882351</v>
      </c>
      <c r="E263" s="82">
        <f t="shared" si="41"/>
        <v>25.581395348837209</v>
      </c>
      <c r="G263" s="78">
        <f t="shared" si="42"/>
        <v>200</v>
      </c>
      <c r="H263" s="118"/>
      <c r="I263" s="119"/>
      <c r="J263" s="119"/>
      <c r="K263" s="60"/>
    </row>
    <row r="264" spans="1:11" x14ac:dyDescent="0.3">
      <c r="A264" s="56">
        <v>12</v>
      </c>
      <c r="B264" s="82">
        <f t="shared" si="39"/>
        <v>17.647058823529413</v>
      </c>
      <c r="C264" s="82">
        <f t="shared" si="39"/>
        <v>48.837209302325583</v>
      </c>
      <c r="D264" s="82">
        <f t="shared" si="40"/>
        <v>82.352941176470594</v>
      </c>
      <c r="E264" s="82">
        <f t="shared" si="41"/>
        <v>51.162790697674417</v>
      </c>
      <c r="G264" s="78">
        <f t="shared" si="42"/>
        <v>200</v>
      </c>
      <c r="H264" s="118"/>
      <c r="I264" s="119"/>
      <c r="J264" s="119"/>
      <c r="K264" s="60"/>
    </row>
    <row r="265" spans="1:11" x14ac:dyDescent="0.3">
      <c r="A265" s="59">
        <v>13</v>
      </c>
      <c r="B265" s="83">
        <f t="shared" si="39"/>
        <v>41.176470588235297</v>
      </c>
      <c r="C265" s="83">
        <f t="shared" si="39"/>
        <v>37.209302325581397</v>
      </c>
      <c r="D265" s="83">
        <f t="shared" si="40"/>
        <v>58.82352941176471</v>
      </c>
      <c r="E265" s="83">
        <f t="shared" si="41"/>
        <v>62.79069767441861</v>
      </c>
      <c r="G265" s="78">
        <f t="shared" si="42"/>
        <v>200</v>
      </c>
      <c r="H265" s="118"/>
      <c r="I265" s="119"/>
      <c r="J265" s="119"/>
      <c r="K265" s="60"/>
    </row>
    <row r="304" spans="1:1" ht="15.5" x14ac:dyDescent="0.35">
      <c r="A304" s="112" t="s">
        <v>55</v>
      </c>
    </row>
    <row r="306" spans="1:11" ht="14.5" x14ac:dyDescent="0.35">
      <c r="A306" s="113" t="s">
        <v>43</v>
      </c>
      <c r="H306" s="113" t="s">
        <v>46</v>
      </c>
    </row>
    <row r="307" spans="1:11" x14ac:dyDescent="0.3">
      <c r="A307" s="49" t="s">
        <v>47</v>
      </c>
      <c r="B307" s="50" t="s">
        <v>3</v>
      </c>
      <c r="C307" s="51" t="s">
        <v>56</v>
      </c>
      <c r="D307" s="88"/>
      <c r="H307" s="49" t="s">
        <v>47</v>
      </c>
      <c r="I307" s="50" t="s">
        <v>3</v>
      </c>
      <c r="J307" s="51" t="s">
        <v>56</v>
      </c>
      <c r="K307" s="88"/>
    </row>
    <row r="308" spans="1:11" x14ac:dyDescent="0.3">
      <c r="A308" s="52">
        <v>1</v>
      </c>
      <c r="B308" s="53">
        <f t="shared" ref="B308:B320" si="43">B5</f>
        <v>12</v>
      </c>
      <c r="C308" s="53">
        <f t="shared" ref="C308:C320" si="44">C5+D5</f>
        <v>48</v>
      </c>
      <c r="D308" s="55">
        <f>SUM(B308:C308)</f>
        <v>60</v>
      </c>
      <c r="H308" s="52">
        <v>1</v>
      </c>
      <c r="I308" s="53">
        <f t="shared" ref="I308:I320" si="45">J5</f>
        <v>20</v>
      </c>
      <c r="J308" s="53">
        <f t="shared" ref="J308:J320" si="46">K5+L5</f>
        <v>80</v>
      </c>
      <c r="K308" s="55">
        <f>SUM(I308:J308)</f>
        <v>100</v>
      </c>
    </row>
    <row r="309" spans="1:11" x14ac:dyDescent="0.3">
      <c r="A309" s="56">
        <v>2</v>
      </c>
      <c r="B309" s="53">
        <f t="shared" si="43"/>
        <v>15</v>
      </c>
      <c r="C309" s="53">
        <f t="shared" si="44"/>
        <v>45</v>
      </c>
      <c r="D309" s="55">
        <f t="shared" ref="D309:D319" si="47">SUM(B309:C309)</f>
        <v>60</v>
      </c>
      <c r="H309" s="56">
        <v>2</v>
      </c>
      <c r="I309" s="53">
        <f t="shared" si="45"/>
        <v>25</v>
      </c>
      <c r="J309" s="53">
        <f t="shared" si="46"/>
        <v>75</v>
      </c>
      <c r="K309" s="55">
        <f t="shared" ref="K309:K320" si="48">SUM(I309:J309)</f>
        <v>100</v>
      </c>
    </row>
    <row r="310" spans="1:11" x14ac:dyDescent="0.3">
      <c r="A310" s="56">
        <v>3</v>
      </c>
      <c r="B310" s="53">
        <f t="shared" si="43"/>
        <v>19</v>
      </c>
      <c r="C310" s="53">
        <f t="shared" si="44"/>
        <v>41</v>
      </c>
      <c r="D310" s="55">
        <f t="shared" si="47"/>
        <v>60</v>
      </c>
      <c r="H310" s="56">
        <v>3</v>
      </c>
      <c r="I310" s="53">
        <f t="shared" si="45"/>
        <v>31.666666666666668</v>
      </c>
      <c r="J310" s="53">
        <f t="shared" si="46"/>
        <v>68.333333333333329</v>
      </c>
      <c r="K310" s="55">
        <f t="shared" si="48"/>
        <v>100</v>
      </c>
    </row>
    <row r="311" spans="1:11" x14ac:dyDescent="0.3">
      <c r="A311" s="56">
        <v>4</v>
      </c>
      <c r="B311" s="53">
        <f t="shared" si="43"/>
        <v>35</v>
      </c>
      <c r="C311" s="53">
        <f t="shared" si="44"/>
        <v>25</v>
      </c>
      <c r="D311" s="55">
        <f t="shared" si="47"/>
        <v>60</v>
      </c>
      <c r="H311" s="56">
        <v>4</v>
      </c>
      <c r="I311" s="53">
        <f t="shared" si="45"/>
        <v>58.333333333333336</v>
      </c>
      <c r="J311" s="53">
        <f t="shared" si="46"/>
        <v>41.666666666666664</v>
      </c>
      <c r="K311" s="55">
        <f t="shared" si="48"/>
        <v>100</v>
      </c>
    </row>
    <row r="312" spans="1:11" x14ac:dyDescent="0.3">
      <c r="A312" s="56">
        <v>5</v>
      </c>
      <c r="B312" s="53">
        <f t="shared" si="43"/>
        <v>20</v>
      </c>
      <c r="C312" s="53">
        <f t="shared" si="44"/>
        <v>40</v>
      </c>
      <c r="D312" s="55">
        <f t="shared" si="47"/>
        <v>60</v>
      </c>
      <c r="H312" s="56">
        <v>5</v>
      </c>
      <c r="I312" s="53">
        <f t="shared" si="45"/>
        <v>33.333333333333336</v>
      </c>
      <c r="J312" s="53">
        <f t="shared" si="46"/>
        <v>66.666666666666671</v>
      </c>
      <c r="K312" s="55">
        <f t="shared" si="48"/>
        <v>100</v>
      </c>
    </row>
    <row r="313" spans="1:11" x14ac:dyDescent="0.3">
      <c r="A313" s="56">
        <v>6</v>
      </c>
      <c r="B313" s="53">
        <f t="shared" si="43"/>
        <v>12</v>
      </c>
      <c r="C313" s="53">
        <f t="shared" si="44"/>
        <v>48</v>
      </c>
      <c r="D313" s="55">
        <f t="shared" si="47"/>
        <v>60</v>
      </c>
      <c r="H313" s="56">
        <v>6</v>
      </c>
      <c r="I313" s="53">
        <f t="shared" si="45"/>
        <v>20</v>
      </c>
      <c r="J313" s="53">
        <f t="shared" si="46"/>
        <v>80</v>
      </c>
      <c r="K313" s="55">
        <f t="shared" si="48"/>
        <v>100</v>
      </c>
    </row>
    <row r="314" spans="1:11" x14ac:dyDescent="0.3">
      <c r="A314" s="56">
        <v>7</v>
      </c>
      <c r="B314" s="53">
        <f t="shared" si="43"/>
        <v>17</v>
      </c>
      <c r="C314" s="53">
        <f t="shared" si="44"/>
        <v>43</v>
      </c>
      <c r="D314" s="55">
        <f t="shared" si="47"/>
        <v>60</v>
      </c>
      <c r="H314" s="56">
        <v>7</v>
      </c>
      <c r="I314" s="53">
        <f t="shared" si="45"/>
        <v>28.333333333333332</v>
      </c>
      <c r="J314" s="53">
        <f t="shared" si="46"/>
        <v>71.666666666666671</v>
      </c>
      <c r="K314" s="55">
        <f t="shared" si="48"/>
        <v>100</v>
      </c>
    </row>
    <row r="315" spans="1:11" x14ac:dyDescent="0.3">
      <c r="A315" s="56">
        <v>8</v>
      </c>
      <c r="B315" s="53">
        <f t="shared" si="43"/>
        <v>20</v>
      </c>
      <c r="C315" s="53">
        <f t="shared" si="44"/>
        <v>40</v>
      </c>
      <c r="D315" s="55">
        <f t="shared" si="47"/>
        <v>60</v>
      </c>
      <c r="H315" s="56">
        <v>8</v>
      </c>
      <c r="I315" s="53">
        <f t="shared" si="45"/>
        <v>33.333333333333336</v>
      </c>
      <c r="J315" s="53">
        <f t="shared" si="46"/>
        <v>66.666666666666657</v>
      </c>
      <c r="K315" s="55">
        <f t="shared" si="48"/>
        <v>100</v>
      </c>
    </row>
    <row r="316" spans="1:11" x14ac:dyDescent="0.3">
      <c r="A316" s="56">
        <v>9</v>
      </c>
      <c r="B316" s="53">
        <f t="shared" si="43"/>
        <v>22</v>
      </c>
      <c r="C316" s="53">
        <f t="shared" si="44"/>
        <v>38</v>
      </c>
      <c r="D316" s="55">
        <f t="shared" si="47"/>
        <v>60</v>
      </c>
      <c r="H316" s="56">
        <v>9</v>
      </c>
      <c r="I316" s="53">
        <f t="shared" si="45"/>
        <v>36.666666666666664</v>
      </c>
      <c r="J316" s="53">
        <f t="shared" si="46"/>
        <v>63.333333333333336</v>
      </c>
      <c r="K316" s="55">
        <f t="shared" si="48"/>
        <v>100</v>
      </c>
    </row>
    <row r="317" spans="1:11" x14ac:dyDescent="0.3">
      <c r="A317" s="56">
        <v>10</v>
      </c>
      <c r="B317" s="53">
        <f t="shared" si="43"/>
        <v>23</v>
      </c>
      <c r="C317" s="53">
        <f t="shared" si="44"/>
        <v>37</v>
      </c>
      <c r="D317" s="55">
        <f t="shared" si="47"/>
        <v>60</v>
      </c>
      <c r="H317" s="56">
        <v>10</v>
      </c>
      <c r="I317" s="53">
        <f t="shared" si="45"/>
        <v>38.333333333333336</v>
      </c>
      <c r="J317" s="53">
        <f t="shared" si="46"/>
        <v>61.666666666666664</v>
      </c>
      <c r="K317" s="55">
        <f t="shared" si="48"/>
        <v>100</v>
      </c>
    </row>
    <row r="318" spans="1:11" x14ac:dyDescent="0.3">
      <c r="A318" s="56">
        <v>11</v>
      </c>
      <c r="B318" s="53">
        <f t="shared" si="43"/>
        <v>44</v>
      </c>
      <c r="C318" s="53">
        <f t="shared" si="44"/>
        <v>16</v>
      </c>
      <c r="D318" s="55">
        <f t="shared" si="47"/>
        <v>60</v>
      </c>
      <c r="H318" s="56">
        <v>11</v>
      </c>
      <c r="I318" s="53">
        <f t="shared" si="45"/>
        <v>73.333333333333329</v>
      </c>
      <c r="J318" s="53">
        <f t="shared" si="46"/>
        <v>26.666666666666668</v>
      </c>
      <c r="K318" s="55">
        <f t="shared" si="48"/>
        <v>100</v>
      </c>
    </row>
    <row r="319" spans="1:11" x14ac:dyDescent="0.3">
      <c r="A319" s="56">
        <v>12</v>
      </c>
      <c r="B319" s="53">
        <f t="shared" si="43"/>
        <v>24</v>
      </c>
      <c r="C319" s="53">
        <f t="shared" si="44"/>
        <v>36</v>
      </c>
      <c r="D319" s="55">
        <f t="shared" si="47"/>
        <v>60</v>
      </c>
      <c r="H319" s="56">
        <v>12</v>
      </c>
      <c r="I319" s="53">
        <f t="shared" si="45"/>
        <v>40</v>
      </c>
      <c r="J319" s="53">
        <f t="shared" si="46"/>
        <v>60</v>
      </c>
      <c r="K319" s="55">
        <f t="shared" si="48"/>
        <v>100</v>
      </c>
    </row>
    <row r="320" spans="1:11" x14ac:dyDescent="0.3">
      <c r="A320" s="56">
        <v>13</v>
      </c>
      <c r="B320" s="53">
        <f t="shared" si="43"/>
        <v>23</v>
      </c>
      <c r="C320" s="53">
        <f t="shared" si="44"/>
        <v>37</v>
      </c>
      <c r="D320" s="55">
        <f>SUM(B320:C320)</f>
        <v>60</v>
      </c>
      <c r="H320" s="56">
        <v>13</v>
      </c>
      <c r="I320" s="53">
        <f t="shared" si="45"/>
        <v>38.333333333333336</v>
      </c>
      <c r="J320" s="53">
        <f t="shared" si="46"/>
        <v>61.666666666666671</v>
      </c>
      <c r="K320" s="55">
        <f t="shared" si="48"/>
        <v>100</v>
      </c>
    </row>
    <row r="321" spans="1:4" x14ac:dyDescent="0.3">
      <c r="A321" s="109"/>
      <c r="B321" s="110"/>
      <c r="C321" s="110"/>
      <c r="D321" s="55"/>
    </row>
    <row r="339" spans="1:4" x14ac:dyDescent="0.3">
      <c r="A339" s="109"/>
      <c r="B339" s="110"/>
      <c r="C339" s="110"/>
      <c r="D339" s="55"/>
    </row>
  </sheetData>
  <pageMargins left="0.7" right="0.7" top="0.78740157499999996" bottom="0.78740157499999996" header="0.3" footer="0.3"/>
  <pageSetup paperSize="9" scale="59" fitToHeight="0" orientation="landscape" r:id="rId1"/>
  <rowBreaks count="4" manualBreakCount="4">
    <brk id="49" max="16383" man="1"/>
    <brk id="99" max="16383" man="1"/>
    <brk id="149" max="16383" man="1"/>
    <brk id="185" max="16383" man="1"/>
  </rowBreaks>
  <ignoredErrors>
    <ignoredError sqref="H54:K66 H105:K117 B172:H178 B253:E253 G253:G260 B254:E254 B255:E255 B256:E256 B257:E257 B258:E258 B259:E259 B260:E260 B261:E261 B262:E262 B263:E263 B264:E264 B265:E265 G262:G265 B180:H184 B179:G179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2"/>
  <sheetViews>
    <sheetView zoomScale="80" zoomScaleNormal="80" workbookViewId="0">
      <pane ySplit="2" topLeftCell="A3" activePane="bottomLeft" state="frozen"/>
      <selection pane="bottomLeft" activeCell="J5" sqref="J5"/>
    </sheetView>
  </sheetViews>
  <sheetFormatPr baseColWidth="10" defaultColWidth="11" defaultRowHeight="14" x14ac:dyDescent="0.3"/>
  <cols>
    <col min="1" max="1" width="3.83203125" style="73" customWidth="1"/>
    <col min="2" max="2" width="4" style="69" customWidth="1"/>
    <col min="3" max="15" width="19.25" style="38" customWidth="1"/>
    <col min="16" max="16" width="11" style="38"/>
    <col min="17" max="17" width="11.75" style="38" customWidth="1"/>
    <col min="18" max="16384" width="11" style="38"/>
  </cols>
  <sheetData>
    <row r="1" spans="1:17" ht="34.5" customHeight="1" x14ac:dyDescent="0.3"/>
    <row r="2" spans="1:17" ht="25.5" thickBot="1" x14ac:dyDescent="0.35">
      <c r="A2" s="70"/>
      <c r="B2" s="66"/>
      <c r="C2" s="36">
        <v>1</v>
      </c>
      <c r="D2" s="37">
        <f>C2+1</f>
        <v>2</v>
      </c>
      <c r="E2" s="37">
        <f t="shared" ref="E2:O2" si="0">D2+1</f>
        <v>3</v>
      </c>
      <c r="F2" s="37">
        <f t="shared" si="0"/>
        <v>4</v>
      </c>
      <c r="G2" s="37">
        <f t="shared" si="0"/>
        <v>5</v>
      </c>
      <c r="H2" s="37">
        <f t="shared" si="0"/>
        <v>6</v>
      </c>
      <c r="I2" s="37">
        <f t="shared" si="0"/>
        <v>7</v>
      </c>
      <c r="J2" s="37">
        <f t="shared" si="0"/>
        <v>8</v>
      </c>
      <c r="K2" s="37">
        <f t="shared" si="0"/>
        <v>9</v>
      </c>
      <c r="L2" s="37">
        <f t="shared" si="0"/>
        <v>10</v>
      </c>
      <c r="M2" s="37">
        <f t="shared" si="0"/>
        <v>11</v>
      </c>
      <c r="N2" s="37">
        <f t="shared" si="0"/>
        <v>12</v>
      </c>
      <c r="O2" s="37">
        <f t="shared" si="0"/>
        <v>13</v>
      </c>
      <c r="P2" s="30" t="s">
        <v>12</v>
      </c>
      <c r="Q2" s="30" t="s">
        <v>17</v>
      </c>
    </row>
    <row r="3" spans="1:17" x14ac:dyDescent="0.3">
      <c r="A3" s="71"/>
      <c r="B3" s="67">
        <v>1</v>
      </c>
      <c r="C3" s="39">
        <f>'Beispiel Antworten Kurzcheck'!C2</f>
        <v>2</v>
      </c>
      <c r="D3" s="39">
        <f>'Beispiel Antworten Kurzcheck'!D2</f>
        <v>3</v>
      </c>
      <c r="E3" s="39">
        <f>'Beispiel Antworten Kurzcheck'!E2</f>
        <v>2</v>
      </c>
      <c r="F3" s="39">
        <f>'Beispiel Antworten Kurzcheck'!F2</f>
        <v>2</v>
      </c>
      <c r="G3" s="39">
        <f>'Beispiel Antworten Kurzcheck'!G2</f>
        <v>2</v>
      </c>
      <c r="H3" s="39">
        <f>'Beispiel Antworten Kurzcheck'!H2</f>
        <v>2</v>
      </c>
      <c r="I3" s="39">
        <f>'Beispiel Antworten Kurzcheck'!I2</f>
        <v>3</v>
      </c>
      <c r="J3" s="39">
        <f>'Beispiel Antworten Kurzcheck'!J2</f>
        <v>2</v>
      </c>
      <c r="K3" s="39">
        <f>'Beispiel Antworten Kurzcheck'!K2</f>
        <v>2</v>
      </c>
      <c r="L3" s="39">
        <f>'Beispiel Antworten Kurzcheck'!L2</f>
        <v>2</v>
      </c>
      <c r="M3" s="39">
        <f>'Beispiel Antworten Kurzcheck'!M2</f>
        <v>1</v>
      </c>
      <c r="N3" s="39">
        <f>'Beispiel Antworten Kurzcheck'!N2</f>
        <v>2</v>
      </c>
      <c r="O3" s="39">
        <f>'Beispiel Antworten Kurzcheck'!O2</f>
        <v>2</v>
      </c>
      <c r="P3" s="40"/>
      <c r="Q3" s="40"/>
    </row>
    <row r="4" spans="1:17" ht="99" customHeight="1" thickBot="1" x14ac:dyDescent="0.35">
      <c r="A4" s="72"/>
      <c r="B4" s="68"/>
      <c r="C4" s="41" t="s">
        <v>60</v>
      </c>
      <c r="D4" s="41" t="s">
        <v>61</v>
      </c>
      <c r="E4" s="41" t="s">
        <v>62</v>
      </c>
      <c r="F4" s="41" t="s">
        <v>63</v>
      </c>
      <c r="G4" s="41" t="s">
        <v>64</v>
      </c>
      <c r="H4" s="41" t="s">
        <v>65</v>
      </c>
      <c r="I4" s="41" t="s">
        <v>66</v>
      </c>
      <c r="J4" s="41" t="s">
        <v>77</v>
      </c>
      <c r="K4" s="41" t="s">
        <v>67</v>
      </c>
      <c r="L4" s="41" t="s">
        <v>68</v>
      </c>
      <c r="M4" s="41"/>
      <c r="N4" s="41" t="s">
        <v>69</v>
      </c>
      <c r="O4" s="41" t="s">
        <v>70</v>
      </c>
      <c r="P4" s="40"/>
      <c r="Q4" s="40"/>
    </row>
    <row r="5" spans="1:17" x14ac:dyDescent="0.3">
      <c r="A5" s="72"/>
      <c r="B5" s="68">
        <v>2</v>
      </c>
      <c r="C5" s="39">
        <f>'Beispiel Antworten Kurzcheck'!C3</f>
        <v>3</v>
      </c>
      <c r="D5" s="39">
        <f>'Beispiel Antworten Kurzcheck'!D3</f>
        <v>2</v>
      </c>
      <c r="E5" s="39">
        <f>'Beispiel Antworten Kurzcheck'!E3</f>
        <v>2</v>
      </c>
      <c r="F5" s="39">
        <f>'Beispiel Antworten Kurzcheck'!F3</f>
        <v>1</v>
      </c>
      <c r="G5" s="39">
        <f>'Beispiel Antworten Kurzcheck'!G3</f>
        <v>2</v>
      </c>
      <c r="H5" s="39">
        <f>'Beispiel Antworten Kurzcheck'!H3</f>
        <v>1</v>
      </c>
      <c r="I5" s="39">
        <f>'Beispiel Antworten Kurzcheck'!I3</f>
        <v>2</v>
      </c>
      <c r="J5" s="39">
        <f>'Beispiel Antworten Kurzcheck'!J3</f>
        <v>3</v>
      </c>
      <c r="K5" s="39">
        <f>'Beispiel Antworten Kurzcheck'!K3</f>
        <v>2</v>
      </c>
      <c r="L5" s="39">
        <f>'Beispiel Antworten Kurzcheck'!L3</f>
        <v>2</v>
      </c>
      <c r="M5" s="39">
        <f>'Beispiel Antworten Kurzcheck'!M3</f>
        <v>2</v>
      </c>
      <c r="N5" s="39">
        <f>'Beispiel Antworten Kurzcheck'!N3</f>
        <v>2</v>
      </c>
      <c r="O5" s="39">
        <f>'Beispiel Antworten Kurzcheck'!O3</f>
        <v>3</v>
      </c>
      <c r="P5" s="42"/>
      <c r="Q5" s="42"/>
    </row>
    <row r="6" spans="1:17" ht="99" customHeight="1" thickBot="1" x14ac:dyDescent="0.35">
      <c r="A6" s="72"/>
      <c r="B6" s="68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2"/>
    </row>
    <row r="7" spans="1:17" x14ac:dyDescent="0.3">
      <c r="A7" s="72"/>
      <c r="B7" s="68">
        <v>3</v>
      </c>
      <c r="C7" s="39">
        <f>'Beispiel Antworten Kurzcheck'!C4</f>
        <v>2</v>
      </c>
      <c r="D7" s="39">
        <f>'Beispiel Antworten Kurzcheck'!D4</f>
        <v>3</v>
      </c>
      <c r="E7" s="39">
        <f>'Beispiel Antworten Kurzcheck'!E4</f>
        <v>2</v>
      </c>
      <c r="F7" s="39">
        <f>'Beispiel Antworten Kurzcheck'!F4</f>
        <v>2</v>
      </c>
      <c r="G7" s="39">
        <f>'Beispiel Antworten Kurzcheck'!G4</f>
        <v>2</v>
      </c>
      <c r="H7" s="39">
        <f>'Beispiel Antworten Kurzcheck'!H4</f>
        <v>2</v>
      </c>
      <c r="I7" s="39">
        <f>'Beispiel Antworten Kurzcheck'!I4</f>
        <v>3</v>
      </c>
      <c r="J7" s="39">
        <f>'Beispiel Antworten Kurzcheck'!J4</f>
        <v>2</v>
      </c>
      <c r="K7" s="39">
        <f>'Beispiel Antworten Kurzcheck'!K4</f>
        <v>2</v>
      </c>
      <c r="L7" s="39">
        <f>'Beispiel Antworten Kurzcheck'!L4</f>
        <v>2</v>
      </c>
      <c r="M7" s="39">
        <f>'Beispiel Antworten Kurzcheck'!M4</f>
        <v>1</v>
      </c>
      <c r="N7" s="39">
        <f>'Beispiel Antworten Kurzcheck'!N4</f>
        <v>3</v>
      </c>
      <c r="O7" s="39">
        <f>'Beispiel Antworten Kurzcheck'!O4</f>
        <v>2</v>
      </c>
      <c r="P7" s="42"/>
      <c r="Q7" s="42"/>
    </row>
    <row r="8" spans="1:17" ht="99" customHeight="1" thickBot="1" x14ac:dyDescent="0.35">
      <c r="A8" s="72"/>
      <c r="B8" s="68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2"/>
      <c r="Q8" s="42"/>
    </row>
    <row r="9" spans="1:17" x14ac:dyDescent="0.3">
      <c r="A9" s="72"/>
      <c r="B9" s="68">
        <v>4</v>
      </c>
      <c r="C9" s="39">
        <f>'Beispiel Antworten Kurzcheck'!C5</f>
        <v>2</v>
      </c>
      <c r="D9" s="39">
        <f>'Beispiel Antworten Kurzcheck'!D5</f>
        <v>2</v>
      </c>
      <c r="E9" s="39">
        <f>'Beispiel Antworten Kurzcheck'!E5</f>
        <v>3</v>
      </c>
      <c r="F9" s="39">
        <f>'Beispiel Antworten Kurzcheck'!F5</f>
        <v>2</v>
      </c>
      <c r="G9" s="39">
        <f>'Beispiel Antworten Kurzcheck'!G5</f>
        <v>2</v>
      </c>
      <c r="H9" s="39">
        <f>'Beispiel Antworten Kurzcheck'!H5</f>
        <v>2</v>
      </c>
      <c r="I9" s="39">
        <f>'Beispiel Antworten Kurzcheck'!I5</f>
        <v>1</v>
      </c>
      <c r="J9" s="39">
        <f>'Beispiel Antworten Kurzcheck'!J5</f>
        <v>1</v>
      </c>
      <c r="K9" s="39">
        <f>'Beispiel Antworten Kurzcheck'!K5</f>
        <v>3</v>
      </c>
      <c r="L9" s="39">
        <f>'Beispiel Antworten Kurzcheck'!L5</f>
        <v>2</v>
      </c>
      <c r="M9" s="39">
        <f>'Beispiel Antworten Kurzcheck'!M5</f>
        <v>2</v>
      </c>
      <c r="N9" s="39">
        <f>'Beispiel Antworten Kurzcheck'!N5</f>
        <v>1</v>
      </c>
      <c r="O9" s="39">
        <f>'Beispiel Antworten Kurzcheck'!O5</f>
        <v>1</v>
      </c>
      <c r="P9" s="42"/>
      <c r="Q9" s="42"/>
    </row>
    <row r="10" spans="1:17" ht="99" customHeight="1" thickBot="1" x14ac:dyDescent="0.35">
      <c r="A10" s="72"/>
      <c r="B10" s="68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  <c r="Q10" s="42"/>
    </row>
    <row r="11" spans="1:17" x14ac:dyDescent="0.3">
      <c r="A11" s="72"/>
      <c r="B11" s="68">
        <v>5</v>
      </c>
      <c r="C11" s="39">
        <f>'Beispiel Antworten Kurzcheck'!C6</f>
        <v>1</v>
      </c>
      <c r="D11" s="39">
        <f>'Beispiel Antworten Kurzcheck'!D6</f>
        <v>1</v>
      </c>
      <c r="E11" s="39">
        <f>'Beispiel Antworten Kurzcheck'!E6</f>
        <v>2</v>
      </c>
      <c r="F11" s="39">
        <f>'Beispiel Antworten Kurzcheck'!F6</f>
        <v>1</v>
      </c>
      <c r="G11" s="39">
        <f>'Beispiel Antworten Kurzcheck'!G6</f>
        <v>2</v>
      </c>
      <c r="H11" s="39">
        <f>'Beispiel Antworten Kurzcheck'!H6</f>
        <v>2</v>
      </c>
      <c r="I11" s="39">
        <f>'Beispiel Antworten Kurzcheck'!I6</f>
        <v>2</v>
      </c>
      <c r="J11" s="39">
        <f>'Beispiel Antworten Kurzcheck'!J6</f>
        <v>1</v>
      </c>
      <c r="K11" s="39">
        <f>'Beispiel Antworten Kurzcheck'!K6</f>
        <v>3</v>
      </c>
      <c r="L11" s="39">
        <f>'Beispiel Antworten Kurzcheck'!L6</f>
        <v>1</v>
      </c>
      <c r="M11" s="39">
        <f>'Beispiel Antworten Kurzcheck'!M6</f>
        <v>2</v>
      </c>
      <c r="N11" s="39">
        <f>'Beispiel Antworten Kurzcheck'!N6</f>
        <v>2</v>
      </c>
      <c r="O11" s="39">
        <f>'Beispiel Antworten Kurzcheck'!O6</f>
        <v>2</v>
      </c>
      <c r="P11" s="42"/>
      <c r="Q11" s="42"/>
    </row>
    <row r="12" spans="1:17" ht="99" customHeight="1" thickBot="1" x14ac:dyDescent="0.35">
      <c r="A12" s="72"/>
      <c r="B12" s="68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2"/>
      <c r="Q12" s="42"/>
    </row>
    <row r="13" spans="1:17" x14ac:dyDescent="0.3">
      <c r="A13" s="72"/>
      <c r="B13" s="68">
        <v>6</v>
      </c>
      <c r="C13" s="39">
        <f>'Beispiel Antworten Kurzcheck'!C7</f>
        <v>2</v>
      </c>
      <c r="D13" s="39">
        <f>'Beispiel Antworten Kurzcheck'!D7</f>
        <v>2</v>
      </c>
      <c r="E13" s="39">
        <f>'Beispiel Antworten Kurzcheck'!E7</f>
        <v>1</v>
      </c>
      <c r="F13" s="39">
        <f>'Beispiel Antworten Kurzcheck'!F7</f>
        <v>1</v>
      </c>
      <c r="G13" s="39">
        <f>'Beispiel Antworten Kurzcheck'!G7</f>
        <v>1</v>
      </c>
      <c r="H13" s="39">
        <f>'Beispiel Antworten Kurzcheck'!H7</f>
        <v>2</v>
      </c>
      <c r="I13" s="39">
        <f>'Beispiel Antworten Kurzcheck'!I7</f>
        <v>3</v>
      </c>
      <c r="J13" s="39">
        <f>'Beispiel Antworten Kurzcheck'!J7</f>
        <v>2</v>
      </c>
      <c r="K13" s="39">
        <f>'Beispiel Antworten Kurzcheck'!K7</f>
        <v>2</v>
      </c>
      <c r="L13" s="39">
        <f>'Beispiel Antworten Kurzcheck'!L7</f>
        <v>2</v>
      </c>
      <c r="M13" s="39">
        <f>'Beispiel Antworten Kurzcheck'!M7</f>
        <v>2</v>
      </c>
      <c r="N13" s="39">
        <f>'Beispiel Antworten Kurzcheck'!N7</f>
        <v>1</v>
      </c>
      <c r="O13" s="39">
        <f>'Beispiel Antworten Kurzcheck'!O7</f>
        <v>2</v>
      </c>
      <c r="P13" s="42"/>
      <c r="Q13" s="42"/>
    </row>
    <row r="14" spans="1:17" ht="99" customHeight="1" thickBot="1" x14ac:dyDescent="0.35">
      <c r="A14" s="72"/>
      <c r="B14" s="68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/>
      <c r="Q14" s="42"/>
    </row>
    <row r="15" spans="1:17" x14ac:dyDescent="0.3">
      <c r="A15" s="72"/>
      <c r="B15" s="68">
        <v>7</v>
      </c>
      <c r="C15" s="39">
        <f>'Beispiel Antworten Kurzcheck'!C8</f>
        <v>2</v>
      </c>
      <c r="D15" s="39">
        <f>'Beispiel Antworten Kurzcheck'!D8</f>
        <v>3</v>
      </c>
      <c r="E15" s="39">
        <f>'Beispiel Antworten Kurzcheck'!E8</f>
        <v>1</v>
      </c>
      <c r="F15" s="39">
        <f>'Beispiel Antworten Kurzcheck'!F8</f>
        <v>1</v>
      </c>
      <c r="G15" s="39">
        <f>'Beispiel Antworten Kurzcheck'!G8</f>
        <v>1</v>
      </c>
      <c r="H15" s="39">
        <f>'Beispiel Antworten Kurzcheck'!H8</f>
        <v>3</v>
      </c>
      <c r="I15" s="39">
        <f>'Beispiel Antworten Kurzcheck'!I8</f>
        <v>1</v>
      </c>
      <c r="J15" s="39">
        <f>'Beispiel Antworten Kurzcheck'!J8</f>
        <v>1</v>
      </c>
      <c r="K15" s="39">
        <f>'Beispiel Antworten Kurzcheck'!K8</f>
        <v>1</v>
      </c>
      <c r="L15" s="39">
        <f>'Beispiel Antworten Kurzcheck'!L8</f>
        <v>1</v>
      </c>
      <c r="M15" s="39">
        <f>'Beispiel Antworten Kurzcheck'!M8</f>
        <v>1</v>
      </c>
      <c r="N15" s="39">
        <f>'Beispiel Antworten Kurzcheck'!N8</f>
        <v>1</v>
      </c>
      <c r="O15" s="39">
        <f>'Beispiel Antworten Kurzcheck'!O8</f>
        <v>1</v>
      </c>
      <c r="P15" s="42"/>
      <c r="Q15" s="42"/>
    </row>
    <row r="16" spans="1:17" ht="99" customHeight="1" thickBot="1" x14ac:dyDescent="0.35">
      <c r="A16" s="72"/>
      <c r="B16" s="68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  <c r="Q16" s="42"/>
    </row>
    <row r="17" spans="1:17" x14ac:dyDescent="0.3">
      <c r="A17" s="72"/>
      <c r="B17" s="68">
        <v>8</v>
      </c>
      <c r="C17" s="39">
        <f>'Beispiel Antworten Kurzcheck'!C9</f>
        <v>3</v>
      </c>
      <c r="D17" s="39">
        <f>'Beispiel Antworten Kurzcheck'!D9</f>
        <v>2</v>
      </c>
      <c r="E17" s="39">
        <f>'Beispiel Antworten Kurzcheck'!E9</f>
        <v>2</v>
      </c>
      <c r="F17" s="39">
        <f>'Beispiel Antworten Kurzcheck'!F9</f>
        <v>1</v>
      </c>
      <c r="G17" s="39">
        <f>'Beispiel Antworten Kurzcheck'!G9</f>
        <v>2</v>
      </c>
      <c r="H17" s="39">
        <f>'Beispiel Antworten Kurzcheck'!H9</f>
        <v>2</v>
      </c>
      <c r="I17" s="39">
        <f>'Beispiel Antworten Kurzcheck'!I9</f>
        <v>1</v>
      </c>
      <c r="J17" s="39">
        <f>'Beispiel Antworten Kurzcheck'!J9</f>
        <v>2</v>
      </c>
      <c r="K17" s="39">
        <f>'Beispiel Antworten Kurzcheck'!K9</f>
        <v>3</v>
      </c>
      <c r="L17" s="39">
        <f>'Beispiel Antworten Kurzcheck'!L9</f>
        <v>2</v>
      </c>
      <c r="M17" s="39">
        <f>'Beispiel Antworten Kurzcheck'!M9</f>
        <v>1</v>
      </c>
      <c r="N17" s="39">
        <f>'Beispiel Antworten Kurzcheck'!N9</f>
        <v>2</v>
      </c>
      <c r="O17" s="39">
        <f>'Beispiel Antworten Kurzcheck'!O9</f>
        <v>2</v>
      </c>
      <c r="P17" s="42"/>
      <c r="Q17" s="42"/>
    </row>
    <row r="18" spans="1:17" ht="99" customHeight="1" thickBot="1" x14ac:dyDescent="0.35">
      <c r="A18" s="72"/>
      <c r="B18" s="68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  <c r="Q18" s="42"/>
    </row>
    <row r="19" spans="1:17" x14ac:dyDescent="0.3">
      <c r="A19" s="72"/>
      <c r="B19" s="68">
        <v>9</v>
      </c>
      <c r="C19" s="39">
        <f>'Beispiel Antworten Kurzcheck'!C10</f>
        <v>2</v>
      </c>
      <c r="D19" s="39">
        <f>'Beispiel Antworten Kurzcheck'!D10</f>
        <v>1</v>
      </c>
      <c r="E19" s="39">
        <f>'Beispiel Antworten Kurzcheck'!E10</f>
        <v>2</v>
      </c>
      <c r="F19" s="39">
        <f>'Beispiel Antworten Kurzcheck'!F10</f>
        <v>1</v>
      </c>
      <c r="G19" s="39">
        <f>'Beispiel Antworten Kurzcheck'!G10</f>
        <v>2</v>
      </c>
      <c r="H19" s="39">
        <f>'Beispiel Antworten Kurzcheck'!H10</f>
        <v>1</v>
      </c>
      <c r="I19" s="39">
        <f>'Beispiel Antworten Kurzcheck'!I10</f>
        <v>1</v>
      </c>
      <c r="J19" s="39">
        <f>'Beispiel Antworten Kurzcheck'!J10</f>
        <v>1</v>
      </c>
      <c r="K19" s="39">
        <f>'Beispiel Antworten Kurzcheck'!K10</f>
        <v>2</v>
      </c>
      <c r="L19" s="39">
        <f>'Beispiel Antworten Kurzcheck'!L10</f>
        <v>2</v>
      </c>
      <c r="M19" s="39">
        <f>'Beispiel Antworten Kurzcheck'!M10</f>
        <v>2</v>
      </c>
      <c r="N19" s="39">
        <f>'Beispiel Antworten Kurzcheck'!N10</f>
        <v>2</v>
      </c>
      <c r="O19" s="39">
        <f>'Beispiel Antworten Kurzcheck'!O10</f>
        <v>2</v>
      </c>
      <c r="P19" s="42"/>
      <c r="Q19" s="42"/>
    </row>
    <row r="20" spans="1:17" ht="99" customHeight="1" thickBot="1" x14ac:dyDescent="0.35">
      <c r="A20" s="72"/>
      <c r="B20" s="68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  <c r="Q20" s="42"/>
    </row>
    <row r="21" spans="1:17" x14ac:dyDescent="0.3">
      <c r="A21" s="72"/>
      <c r="B21" s="68">
        <v>10</v>
      </c>
      <c r="C21" s="39">
        <f>'Beispiel Antworten Kurzcheck'!C11</f>
        <v>2</v>
      </c>
      <c r="D21" s="39">
        <f>'Beispiel Antworten Kurzcheck'!D11</f>
        <v>2</v>
      </c>
      <c r="E21" s="39">
        <f>'Beispiel Antworten Kurzcheck'!E11</f>
        <v>3</v>
      </c>
      <c r="F21" s="39">
        <f>'Beispiel Antworten Kurzcheck'!F11</f>
        <v>2</v>
      </c>
      <c r="G21" s="39">
        <f>'Beispiel Antworten Kurzcheck'!G11</f>
        <v>3</v>
      </c>
      <c r="H21" s="39">
        <f>'Beispiel Antworten Kurzcheck'!H11</f>
        <v>3</v>
      </c>
      <c r="I21" s="39">
        <f>'Beispiel Antworten Kurzcheck'!I11</f>
        <v>3</v>
      </c>
      <c r="J21" s="39">
        <f>'Beispiel Antworten Kurzcheck'!J11</f>
        <v>3</v>
      </c>
      <c r="K21" s="39">
        <f>'Beispiel Antworten Kurzcheck'!K11</f>
        <v>2</v>
      </c>
      <c r="L21" s="39">
        <f>'Beispiel Antworten Kurzcheck'!L11</f>
        <v>2</v>
      </c>
      <c r="M21" s="39">
        <f>'Beispiel Antworten Kurzcheck'!M11</f>
        <v>2</v>
      </c>
      <c r="N21" s="39">
        <f>'Beispiel Antworten Kurzcheck'!N11</f>
        <v>3</v>
      </c>
      <c r="O21" s="39">
        <f>'Beispiel Antworten Kurzcheck'!O11</f>
        <v>3</v>
      </c>
      <c r="P21" s="42"/>
      <c r="Q21" s="42"/>
    </row>
    <row r="22" spans="1:17" ht="99" customHeight="1" thickBot="1" x14ac:dyDescent="0.35">
      <c r="A22" s="72"/>
      <c r="B22" s="68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2"/>
      <c r="Q22" s="42"/>
    </row>
    <row r="23" spans="1:17" x14ac:dyDescent="0.3">
      <c r="A23" s="72"/>
      <c r="B23" s="68">
        <v>11</v>
      </c>
      <c r="C23" s="39">
        <f>'Beispiel Antworten Kurzcheck'!C12</f>
        <v>2</v>
      </c>
      <c r="D23" s="39">
        <f>'Beispiel Antworten Kurzcheck'!D12</f>
        <v>2</v>
      </c>
      <c r="E23" s="39">
        <f>'Beispiel Antworten Kurzcheck'!E12</f>
        <v>2</v>
      </c>
      <c r="F23" s="39">
        <f>'Beispiel Antworten Kurzcheck'!F12</f>
        <v>2</v>
      </c>
      <c r="G23" s="39">
        <f>'Beispiel Antworten Kurzcheck'!G12</f>
        <v>2</v>
      </c>
      <c r="H23" s="39">
        <f>'Beispiel Antworten Kurzcheck'!H12</f>
        <v>3</v>
      </c>
      <c r="I23" s="39">
        <f>'Beispiel Antworten Kurzcheck'!I12</f>
        <v>2</v>
      </c>
      <c r="J23" s="39">
        <f>'Beispiel Antworten Kurzcheck'!J12</f>
        <v>3</v>
      </c>
      <c r="K23" s="39">
        <f>'Beispiel Antworten Kurzcheck'!K12</f>
        <v>3</v>
      </c>
      <c r="L23" s="39">
        <f>'Beispiel Antworten Kurzcheck'!L12</f>
        <v>2</v>
      </c>
      <c r="M23" s="39">
        <f>'Beispiel Antworten Kurzcheck'!M12</f>
        <v>1</v>
      </c>
      <c r="N23" s="39">
        <f>'Beispiel Antworten Kurzcheck'!N12</f>
        <v>2</v>
      </c>
      <c r="O23" s="39">
        <f>'Beispiel Antworten Kurzcheck'!O12</f>
        <v>2</v>
      </c>
      <c r="P23" s="42"/>
      <c r="Q23" s="42"/>
    </row>
    <row r="24" spans="1:17" ht="99" customHeight="1" thickBot="1" x14ac:dyDescent="0.35">
      <c r="A24" s="72"/>
      <c r="B24" s="68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2"/>
      <c r="Q24" s="42"/>
    </row>
    <row r="25" spans="1:17" x14ac:dyDescent="0.3">
      <c r="A25" s="72"/>
      <c r="B25" s="68">
        <v>12</v>
      </c>
      <c r="C25" s="39">
        <f>'Beispiel Antworten Kurzcheck'!C13</f>
        <v>2</v>
      </c>
      <c r="D25" s="39">
        <f>'Beispiel Antworten Kurzcheck'!D13</f>
        <v>2</v>
      </c>
      <c r="E25" s="39">
        <f>'Beispiel Antworten Kurzcheck'!E13</f>
        <v>1</v>
      </c>
      <c r="F25" s="39">
        <f>'Beispiel Antworten Kurzcheck'!F13</f>
        <v>2</v>
      </c>
      <c r="G25" s="39">
        <f>'Beispiel Antworten Kurzcheck'!G13</f>
        <v>2</v>
      </c>
      <c r="H25" s="39">
        <f>'Beispiel Antworten Kurzcheck'!H13</f>
        <v>2</v>
      </c>
      <c r="I25" s="39">
        <f>'Beispiel Antworten Kurzcheck'!I13</f>
        <v>2</v>
      </c>
      <c r="J25" s="39">
        <f>'Beispiel Antworten Kurzcheck'!J13</f>
        <v>2</v>
      </c>
      <c r="K25" s="39">
        <f>'Beispiel Antworten Kurzcheck'!K13</f>
        <v>3</v>
      </c>
      <c r="L25" s="39">
        <f>'Beispiel Antworten Kurzcheck'!L13</f>
        <v>2</v>
      </c>
      <c r="M25" s="39">
        <f>'Beispiel Antworten Kurzcheck'!M13</f>
        <v>1</v>
      </c>
      <c r="N25" s="39">
        <f>'Beispiel Antworten Kurzcheck'!N13</f>
        <v>3</v>
      </c>
      <c r="O25" s="39">
        <f>'Beispiel Antworten Kurzcheck'!O13</f>
        <v>3</v>
      </c>
      <c r="P25" s="42"/>
      <c r="Q25" s="42"/>
    </row>
    <row r="26" spans="1:17" ht="99" customHeight="1" thickBot="1" x14ac:dyDescent="0.35">
      <c r="A26" s="72"/>
      <c r="B26" s="6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2"/>
      <c r="Q26" s="42"/>
    </row>
    <row r="27" spans="1:17" x14ac:dyDescent="0.3">
      <c r="A27" s="72"/>
      <c r="B27" s="68">
        <v>13</v>
      </c>
      <c r="C27" s="39">
        <f>'Beispiel Antworten Kurzcheck'!C14</f>
        <v>2</v>
      </c>
      <c r="D27" s="39">
        <f>'Beispiel Antworten Kurzcheck'!D14</f>
        <v>2</v>
      </c>
      <c r="E27" s="39">
        <f>'Beispiel Antworten Kurzcheck'!E14</f>
        <v>3</v>
      </c>
      <c r="F27" s="39">
        <f>'Beispiel Antworten Kurzcheck'!F14</f>
        <v>2</v>
      </c>
      <c r="G27" s="39">
        <f>'Beispiel Antworten Kurzcheck'!G14</f>
        <v>2</v>
      </c>
      <c r="H27" s="39">
        <f>'Beispiel Antworten Kurzcheck'!H14</f>
        <v>1</v>
      </c>
      <c r="I27" s="39">
        <f>'Beispiel Antworten Kurzcheck'!I14</f>
        <v>2</v>
      </c>
      <c r="J27" s="39">
        <f>'Beispiel Antworten Kurzcheck'!J14</f>
        <v>1</v>
      </c>
      <c r="K27" s="39">
        <f>'Beispiel Antworten Kurzcheck'!K14</f>
        <v>1</v>
      </c>
      <c r="L27" s="39">
        <f>'Beispiel Antworten Kurzcheck'!L14</f>
        <v>1</v>
      </c>
      <c r="M27" s="39">
        <f>'Beispiel Antworten Kurzcheck'!M14</f>
        <v>1</v>
      </c>
      <c r="N27" s="39">
        <f>'Beispiel Antworten Kurzcheck'!N14</f>
        <v>1</v>
      </c>
      <c r="O27" s="39">
        <f>'Beispiel Antworten Kurzcheck'!O14</f>
        <v>1</v>
      </c>
      <c r="P27" s="42"/>
      <c r="Q27" s="42"/>
    </row>
    <row r="28" spans="1:17" ht="99" customHeight="1" thickBot="1" x14ac:dyDescent="0.35">
      <c r="A28" s="72"/>
      <c r="B28" s="68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2"/>
      <c r="Q28" s="42"/>
    </row>
    <row r="29" spans="1:17" x14ac:dyDescent="0.3">
      <c r="A29" s="72"/>
      <c r="B29" s="68">
        <v>14</v>
      </c>
      <c r="C29" s="39">
        <f>'Beispiel Antworten Kurzcheck'!C15</f>
        <v>2</v>
      </c>
      <c r="D29" s="39">
        <f>'Beispiel Antworten Kurzcheck'!D15</f>
        <v>2</v>
      </c>
      <c r="E29" s="39">
        <f>'Beispiel Antworten Kurzcheck'!E15</f>
        <v>2</v>
      </c>
      <c r="F29" s="39">
        <f>'Beispiel Antworten Kurzcheck'!F15</f>
        <v>2</v>
      </c>
      <c r="G29" s="39">
        <f>'Beispiel Antworten Kurzcheck'!G15</f>
        <v>3</v>
      </c>
      <c r="H29" s="39">
        <f>'Beispiel Antworten Kurzcheck'!H15</f>
        <v>2</v>
      </c>
      <c r="I29" s="39">
        <f>'Beispiel Antworten Kurzcheck'!I15</f>
        <v>2</v>
      </c>
      <c r="J29" s="39">
        <f>'Beispiel Antworten Kurzcheck'!J15</f>
        <v>1</v>
      </c>
      <c r="K29" s="39">
        <f>'Beispiel Antworten Kurzcheck'!K15</f>
        <v>1</v>
      </c>
      <c r="L29" s="39">
        <f>'Beispiel Antworten Kurzcheck'!L15</f>
        <v>1</v>
      </c>
      <c r="M29" s="39">
        <f>'Beispiel Antworten Kurzcheck'!M15</f>
        <v>2</v>
      </c>
      <c r="N29" s="39">
        <f>'Beispiel Antworten Kurzcheck'!N15</f>
        <v>2</v>
      </c>
      <c r="O29" s="39">
        <f>'Beispiel Antworten Kurzcheck'!O15</f>
        <v>3</v>
      </c>
      <c r="P29" s="42"/>
      <c r="Q29" s="42"/>
    </row>
    <row r="30" spans="1:17" ht="99" customHeight="1" thickBot="1" x14ac:dyDescent="0.35">
      <c r="A30" s="72"/>
      <c r="B30" s="68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2"/>
      <c r="Q30" s="42"/>
    </row>
    <row r="31" spans="1:17" x14ac:dyDescent="0.3">
      <c r="A31" s="72"/>
      <c r="B31" s="68">
        <v>15</v>
      </c>
      <c r="C31" s="39">
        <f>'Beispiel Antworten Kurzcheck'!C16</f>
        <v>2</v>
      </c>
      <c r="D31" s="39">
        <f>'Beispiel Antworten Kurzcheck'!D16</f>
        <v>2</v>
      </c>
      <c r="E31" s="39">
        <f>'Beispiel Antworten Kurzcheck'!E16</f>
        <v>2</v>
      </c>
      <c r="F31" s="39">
        <f>'Beispiel Antworten Kurzcheck'!F16</f>
        <v>3</v>
      </c>
      <c r="G31" s="39">
        <f>'Beispiel Antworten Kurzcheck'!G16</f>
        <v>2</v>
      </c>
      <c r="H31" s="39">
        <f>'Beispiel Antworten Kurzcheck'!H16</f>
        <v>3</v>
      </c>
      <c r="I31" s="39">
        <f>'Beispiel Antworten Kurzcheck'!I16</f>
        <v>2</v>
      </c>
      <c r="J31" s="39">
        <f>'Beispiel Antworten Kurzcheck'!J16</f>
        <v>2</v>
      </c>
      <c r="K31" s="39">
        <f>'Beispiel Antworten Kurzcheck'!K16</f>
        <v>3</v>
      </c>
      <c r="L31" s="39">
        <f>'Beispiel Antworten Kurzcheck'!L16</f>
        <v>3</v>
      </c>
      <c r="M31" s="39">
        <f>'Beispiel Antworten Kurzcheck'!M16</f>
        <v>2</v>
      </c>
      <c r="N31" s="39">
        <f>'Beispiel Antworten Kurzcheck'!N16</f>
        <v>2</v>
      </c>
      <c r="O31" s="39">
        <f>'Beispiel Antworten Kurzcheck'!O16</f>
        <v>2</v>
      </c>
      <c r="P31" s="42"/>
      <c r="Q31" s="42"/>
    </row>
    <row r="32" spans="1:17" ht="99" customHeight="1" thickBot="1" x14ac:dyDescent="0.35">
      <c r="A32" s="72"/>
      <c r="B32" s="68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42"/>
    </row>
    <row r="33" spans="1:17" x14ac:dyDescent="0.3">
      <c r="A33" s="72"/>
      <c r="B33" s="68">
        <v>16</v>
      </c>
      <c r="C33" s="39">
        <f>'Beispiel Antworten Kurzcheck'!C17</f>
        <v>2</v>
      </c>
      <c r="D33" s="39">
        <f>'Beispiel Antworten Kurzcheck'!D17</f>
        <v>3</v>
      </c>
      <c r="E33" s="39">
        <f>'Beispiel Antworten Kurzcheck'!E17</f>
        <v>3</v>
      </c>
      <c r="F33" s="39">
        <f>'Beispiel Antworten Kurzcheck'!F17</f>
        <v>1</v>
      </c>
      <c r="G33" s="39">
        <f>'Beispiel Antworten Kurzcheck'!G17</f>
        <v>3</v>
      </c>
      <c r="H33" s="39">
        <f>'Beispiel Antworten Kurzcheck'!H17</f>
        <v>3</v>
      </c>
      <c r="I33" s="39">
        <f>'Beispiel Antworten Kurzcheck'!I17</f>
        <v>1</v>
      </c>
      <c r="J33" s="39">
        <f>'Beispiel Antworten Kurzcheck'!J17</f>
        <v>1</v>
      </c>
      <c r="K33" s="39">
        <f>'Beispiel Antworten Kurzcheck'!K17</f>
        <v>2</v>
      </c>
      <c r="L33" s="39">
        <f>'Beispiel Antworten Kurzcheck'!L17</f>
        <v>2</v>
      </c>
      <c r="M33" s="39">
        <f>'Beispiel Antworten Kurzcheck'!M17</f>
        <v>1</v>
      </c>
      <c r="N33" s="39">
        <f>'Beispiel Antworten Kurzcheck'!N17</f>
        <v>3</v>
      </c>
      <c r="O33" s="39">
        <f>'Beispiel Antworten Kurzcheck'!O17</f>
        <v>2</v>
      </c>
      <c r="P33" s="42"/>
      <c r="Q33" s="42"/>
    </row>
    <row r="34" spans="1:17" ht="99" customHeight="1" thickBot="1" x14ac:dyDescent="0.35">
      <c r="A34" s="72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2"/>
      <c r="Q34" s="42"/>
    </row>
    <row r="35" spans="1:17" x14ac:dyDescent="0.3">
      <c r="A35" s="72"/>
      <c r="B35" s="68">
        <v>17</v>
      </c>
      <c r="C35" s="39">
        <f>'Beispiel Antworten Kurzcheck'!C18</f>
        <v>2</v>
      </c>
      <c r="D35" s="39">
        <f>'Beispiel Antworten Kurzcheck'!D18</f>
        <v>2</v>
      </c>
      <c r="E35" s="39">
        <f>'Beispiel Antworten Kurzcheck'!E18</f>
        <v>1</v>
      </c>
      <c r="F35" s="39">
        <f>'Beispiel Antworten Kurzcheck'!F18</f>
        <v>3</v>
      </c>
      <c r="G35" s="39">
        <f>'Beispiel Antworten Kurzcheck'!G18</f>
        <v>3</v>
      </c>
      <c r="H35" s="39">
        <f>'Beispiel Antworten Kurzcheck'!H18</f>
        <v>3</v>
      </c>
      <c r="I35" s="39">
        <f>'Beispiel Antworten Kurzcheck'!I18</f>
        <v>2</v>
      </c>
      <c r="J35" s="39">
        <f>'Beispiel Antworten Kurzcheck'!J18</f>
        <v>2</v>
      </c>
      <c r="K35" s="39">
        <f>'Beispiel Antworten Kurzcheck'!K18</f>
        <v>1</v>
      </c>
      <c r="L35" s="39">
        <f>'Beispiel Antworten Kurzcheck'!L18</f>
        <v>1</v>
      </c>
      <c r="M35" s="39">
        <f>'Beispiel Antworten Kurzcheck'!M18</f>
        <v>2</v>
      </c>
      <c r="N35" s="39">
        <f>'Beispiel Antworten Kurzcheck'!N18</f>
        <v>2</v>
      </c>
      <c r="O35" s="39">
        <f>'Beispiel Antworten Kurzcheck'!O18</f>
        <v>3</v>
      </c>
      <c r="P35" s="42"/>
      <c r="Q35" s="42"/>
    </row>
    <row r="36" spans="1:17" ht="99" customHeight="1" thickBot="1" x14ac:dyDescent="0.35">
      <c r="A36" s="72"/>
      <c r="B36" s="68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  <c r="Q36" s="42"/>
    </row>
    <row r="37" spans="1:17" x14ac:dyDescent="0.3">
      <c r="A37" s="72"/>
      <c r="B37" s="68">
        <v>18</v>
      </c>
      <c r="C37" s="39">
        <f>'Beispiel Antworten Kurzcheck'!C19</f>
        <v>2</v>
      </c>
      <c r="D37" s="39">
        <f>'Beispiel Antworten Kurzcheck'!D19</f>
        <v>1</v>
      </c>
      <c r="E37" s="39">
        <f>'Beispiel Antworten Kurzcheck'!E19</f>
        <v>1</v>
      </c>
      <c r="F37" s="39">
        <f>'Beispiel Antworten Kurzcheck'!F19</f>
        <v>2</v>
      </c>
      <c r="G37" s="39">
        <f>'Beispiel Antworten Kurzcheck'!G19</f>
        <v>3</v>
      </c>
      <c r="H37" s="39">
        <f>'Beispiel Antworten Kurzcheck'!H19</f>
        <v>2</v>
      </c>
      <c r="I37" s="39">
        <f>'Beispiel Antworten Kurzcheck'!I19</f>
        <v>1</v>
      </c>
      <c r="J37" s="39">
        <f>'Beispiel Antworten Kurzcheck'!J19</f>
        <v>1</v>
      </c>
      <c r="K37" s="39">
        <f>'Beispiel Antworten Kurzcheck'!K19</f>
        <v>1</v>
      </c>
      <c r="L37" s="39">
        <f>'Beispiel Antworten Kurzcheck'!L19</f>
        <v>2</v>
      </c>
      <c r="M37" s="39">
        <f>'Beispiel Antworten Kurzcheck'!M19</f>
        <v>1</v>
      </c>
      <c r="N37" s="39">
        <f>'Beispiel Antworten Kurzcheck'!N19</f>
        <v>3</v>
      </c>
      <c r="O37" s="39">
        <f>'Beispiel Antworten Kurzcheck'!O19</f>
        <v>2</v>
      </c>
      <c r="P37" s="42"/>
      <c r="Q37" s="42"/>
    </row>
    <row r="38" spans="1:17" ht="109.5" customHeight="1" thickBot="1" x14ac:dyDescent="0.35">
      <c r="A38" s="72"/>
      <c r="B38" s="68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2"/>
      <c r="Q38" s="42"/>
    </row>
    <row r="39" spans="1:17" x14ac:dyDescent="0.3">
      <c r="A39" s="72"/>
      <c r="B39" s="68">
        <v>19</v>
      </c>
      <c r="C39" s="39">
        <f>'Beispiel Antworten Kurzcheck'!C20</f>
        <v>2</v>
      </c>
      <c r="D39" s="39">
        <f>'Beispiel Antworten Kurzcheck'!D20</f>
        <v>3</v>
      </c>
      <c r="E39" s="39">
        <f>'Beispiel Antworten Kurzcheck'!E20</f>
        <v>2</v>
      </c>
      <c r="F39" s="39">
        <f>'Beispiel Antworten Kurzcheck'!F20</f>
        <v>1</v>
      </c>
      <c r="G39" s="39">
        <f>'Beispiel Antworten Kurzcheck'!G20</f>
        <v>2</v>
      </c>
      <c r="H39" s="39">
        <f>'Beispiel Antworten Kurzcheck'!H20</f>
        <v>2</v>
      </c>
      <c r="I39" s="39">
        <f>'Beispiel Antworten Kurzcheck'!I20</f>
        <v>3</v>
      </c>
      <c r="J39" s="39">
        <f>'Beispiel Antworten Kurzcheck'!J20</f>
        <v>2</v>
      </c>
      <c r="K39" s="39">
        <f>'Beispiel Antworten Kurzcheck'!K20</f>
        <v>1</v>
      </c>
      <c r="L39" s="39">
        <f>'Beispiel Antworten Kurzcheck'!L20</f>
        <v>2</v>
      </c>
      <c r="M39" s="39">
        <f>'Beispiel Antworten Kurzcheck'!M20</f>
        <v>1</v>
      </c>
      <c r="N39" s="39">
        <f>'Beispiel Antworten Kurzcheck'!N20</f>
        <v>2</v>
      </c>
      <c r="O39" s="39">
        <f>'Beispiel Antworten Kurzcheck'!O20</f>
        <v>2</v>
      </c>
      <c r="P39" s="42"/>
      <c r="Q39" s="42"/>
    </row>
    <row r="40" spans="1:17" ht="129" customHeight="1" thickBot="1" x14ac:dyDescent="0.35">
      <c r="A40" s="72"/>
      <c r="B40" s="68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2"/>
      <c r="Q40" s="42"/>
    </row>
    <row r="41" spans="1:17" x14ac:dyDescent="0.3">
      <c r="A41" s="72"/>
      <c r="B41" s="68">
        <v>20</v>
      </c>
      <c r="C41" s="39">
        <f>'Beispiel Antworten Kurzcheck'!C21</f>
        <v>3</v>
      </c>
      <c r="D41" s="39">
        <f>'Beispiel Antworten Kurzcheck'!D21</f>
        <v>2</v>
      </c>
      <c r="E41" s="39">
        <f>'Beispiel Antworten Kurzcheck'!E21</f>
        <v>2</v>
      </c>
      <c r="F41" s="39">
        <f>'Beispiel Antworten Kurzcheck'!F21</f>
        <v>2</v>
      </c>
      <c r="G41" s="39">
        <f>'Beispiel Antworten Kurzcheck'!G21</f>
        <v>3</v>
      </c>
      <c r="H41" s="39">
        <f>'Beispiel Antworten Kurzcheck'!H21</f>
        <v>3</v>
      </c>
      <c r="I41" s="39">
        <f>'Beispiel Antworten Kurzcheck'!I21</f>
        <v>2</v>
      </c>
      <c r="J41" s="39">
        <f>'Beispiel Antworten Kurzcheck'!J21</f>
        <v>3</v>
      </c>
      <c r="K41" s="39">
        <f>'Beispiel Antworten Kurzcheck'!K21</f>
        <v>2</v>
      </c>
      <c r="L41" s="39">
        <f>'Beispiel Antworten Kurzcheck'!L21</f>
        <v>3</v>
      </c>
      <c r="M41" s="39">
        <f>'Beispiel Antworten Kurzcheck'!M21</f>
        <v>2</v>
      </c>
      <c r="N41" s="39">
        <f>'Beispiel Antworten Kurzcheck'!N21</f>
        <v>1</v>
      </c>
      <c r="O41" s="39">
        <f>'Beispiel Antworten Kurzcheck'!O21</f>
        <v>1</v>
      </c>
      <c r="P41" s="42"/>
      <c r="Q41" s="42"/>
    </row>
    <row r="42" spans="1:17" ht="99" customHeight="1" thickBot="1" x14ac:dyDescent="0.35">
      <c r="A42" s="72"/>
      <c r="B42" s="68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2"/>
      <c r="Q42" s="42"/>
    </row>
    <row r="43" spans="1:17" x14ac:dyDescent="0.3">
      <c r="A43" s="72"/>
      <c r="B43" s="68">
        <v>21</v>
      </c>
      <c r="C43" s="39">
        <f>'Beispiel Antworten Kurzcheck'!C22</f>
        <v>1</v>
      </c>
      <c r="D43" s="39">
        <f>'Beispiel Antworten Kurzcheck'!D22</f>
        <v>2</v>
      </c>
      <c r="E43" s="39">
        <f>'Beispiel Antworten Kurzcheck'!E22</f>
        <v>2</v>
      </c>
      <c r="F43" s="39">
        <f>'Beispiel Antworten Kurzcheck'!F22</f>
        <v>1</v>
      </c>
      <c r="G43" s="39">
        <f>'Beispiel Antworten Kurzcheck'!G22</f>
        <v>2</v>
      </c>
      <c r="H43" s="39">
        <f>'Beispiel Antworten Kurzcheck'!H22</f>
        <v>1</v>
      </c>
      <c r="I43" s="39">
        <f>'Beispiel Antworten Kurzcheck'!I22</f>
        <v>1</v>
      </c>
      <c r="J43" s="39">
        <f>'Beispiel Antworten Kurzcheck'!J22</f>
        <v>3</v>
      </c>
      <c r="K43" s="39">
        <f>'Beispiel Antworten Kurzcheck'!K22</f>
        <v>3</v>
      </c>
      <c r="L43" s="39">
        <f>'Beispiel Antworten Kurzcheck'!L22</f>
        <v>1</v>
      </c>
      <c r="M43" s="39">
        <f>'Beispiel Antworten Kurzcheck'!M22</f>
        <v>1</v>
      </c>
      <c r="N43" s="39">
        <f>'Beispiel Antworten Kurzcheck'!N22</f>
        <v>2</v>
      </c>
      <c r="O43" s="39">
        <f>'Beispiel Antworten Kurzcheck'!O22</f>
        <v>1</v>
      </c>
      <c r="P43" s="42"/>
      <c r="Q43" s="42"/>
    </row>
    <row r="44" spans="1:17" ht="99" customHeight="1" thickBot="1" x14ac:dyDescent="0.35">
      <c r="A44" s="72"/>
      <c r="B44" s="68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2"/>
      <c r="Q44" s="42"/>
    </row>
    <row r="45" spans="1:17" x14ac:dyDescent="0.3">
      <c r="A45" s="72"/>
      <c r="B45" s="68">
        <v>22</v>
      </c>
      <c r="C45" s="39">
        <f>'Beispiel Antworten Kurzcheck'!C23</f>
        <v>2</v>
      </c>
      <c r="D45" s="39">
        <f>'Beispiel Antworten Kurzcheck'!D23</f>
        <v>2</v>
      </c>
      <c r="E45" s="39">
        <f>'Beispiel Antworten Kurzcheck'!E23</f>
        <v>2</v>
      </c>
      <c r="F45" s="39">
        <f>'Beispiel Antworten Kurzcheck'!F23</f>
        <v>2</v>
      </c>
      <c r="G45" s="39">
        <f>'Beispiel Antworten Kurzcheck'!G23</f>
        <v>3</v>
      </c>
      <c r="H45" s="39">
        <f>'Beispiel Antworten Kurzcheck'!H23</f>
        <v>2</v>
      </c>
      <c r="I45" s="39">
        <f>'Beispiel Antworten Kurzcheck'!I23</f>
        <v>2</v>
      </c>
      <c r="J45" s="39">
        <f>'Beispiel Antworten Kurzcheck'!J23</f>
        <v>2</v>
      </c>
      <c r="K45" s="39">
        <f>'Beispiel Antworten Kurzcheck'!K23</f>
        <v>1</v>
      </c>
      <c r="L45" s="39">
        <f>'Beispiel Antworten Kurzcheck'!L23</f>
        <v>2</v>
      </c>
      <c r="M45" s="39">
        <f>'Beispiel Antworten Kurzcheck'!M23</f>
        <v>1</v>
      </c>
      <c r="N45" s="39">
        <f>'Beispiel Antworten Kurzcheck'!N23</f>
        <v>2</v>
      </c>
      <c r="O45" s="39">
        <f>'Beispiel Antworten Kurzcheck'!O23</f>
        <v>2</v>
      </c>
      <c r="P45" s="42"/>
      <c r="Q45" s="42"/>
    </row>
    <row r="46" spans="1:17" ht="99.75" customHeight="1" thickBot="1" x14ac:dyDescent="0.35">
      <c r="A46" s="72"/>
      <c r="B46" s="68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2"/>
      <c r="Q46" s="42"/>
    </row>
    <row r="47" spans="1:17" x14ac:dyDescent="0.3">
      <c r="A47" s="72"/>
      <c r="B47" s="68">
        <v>23</v>
      </c>
      <c r="C47" s="39">
        <f>'Beispiel Antworten Kurzcheck'!C24</f>
        <v>1</v>
      </c>
      <c r="D47" s="39">
        <f>'Beispiel Antworten Kurzcheck'!D24</f>
        <v>1</v>
      </c>
      <c r="E47" s="39">
        <f>'Beispiel Antworten Kurzcheck'!E24</f>
        <v>2</v>
      </c>
      <c r="F47" s="39">
        <f>'Beispiel Antworten Kurzcheck'!F24</f>
        <v>1</v>
      </c>
      <c r="G47" s="39">
        <f>'Beispiel Antworten Kurzcheck'!G24</f>
        <v>1</v>
      </c>
      <c r="H47" s="39">
        <f>'Beispiel Antworten Kurzcheck'!H24</f>
        <v>1</v>
      </c>
      <c r="I47" s="39">
        <f>'Beispiel Antworten Kurzcheck'!I24</f>
        <v>2</v>
      </c>
      <c r="J47" s="39">
        <f>'Beispiel Antworten Kurzcheck'!J24</f>
        <v>2</v>
      </c>
      <c r="K47" s="39">
        <f>'Beispiel Antworten Kurzcheck'!K24</f>
        <v>2</v>
      </c>
      <c r="L47" s="39">
        <f>'Beispiel Antworten Kurzcheck'!L24</f>
        <v>2</v>
      </c>
      <c r="M47" s="39">
        <f>'Beispiel Antworten Kurzcheck'!M24</f>
        <v>1</v>
      </c>
      <c r="N47" s="39">
        <f>'Beispiel Antworten Kurzcheck'!N24</f>
        <v>1</v>
      </c>
      <c r="O47" s="39">
        <f>'Beispiel Antworten Kurzcheck'!O24</f>
        <v>1</v>
      </c>
      <c r="P47" s="42"/>
      <c r="Q47" s="42"/>
    </row>
    <row r="48" spans="1:17" ht="99" customHeight="1" thickBot="1" x14ac:dyDescent="0.35">
      <c r="A48" s="72"/>
      <c r="B48" s="68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2"/>
      <c r="Q48" s="42"/>
    </row>
    <row r="49" spans="1:17" ht="13.5" customHeight="1" x14ac:dyDescent="0.3">
      <c r="A49" s="72"/>
      <c r="B49" s="68">
        <v>24</v>
      </c>
      <c r="C49" s="39">
        <f>'Beispiel Antworten Kurzcheck'!C25</f>
        <v>1</v>
      </c>
      <c r="D49" s="39">
        <f>'Beispiel Antworten Kurzcheck'!D25</f>
        <v>1</v>
      </c>
      <c r="E49" s="39">
        <f>'Beispiel Antworten Kurzcheck'!E25</f>
        <v>1</v>
      </c>
      <c r="F49" s="39">
        <f>'Beispiel Antworten Kurzcheck'!F25</f>
        <v>1</v>
      </c>
      <c r="G49" s="39">
        <f>'Beispiel Antworten Kurzcheck'!G25</f>
        <v>1</v>
      </c>
      <c r="H49" s="39">
        <f>'Beispiel Antworten Kurzcheck'!H25</f>
        <v>1</v>
      </c>
      <c r="I49" s="39">
        <f>'Beispiel Antworten Kurzcheck'!I25</f>
        <v>1</v>
      </c>
      <c r="J49" s="39">
        <f>'Beispiel Antworten Kurzcheck'!J25</f>
        <v>1</v>
      </c>
      <c r="K49" s="39">
        <f>'Beispiel Antworten Kurzcheck'!K25</f>
        <v>1</v>
      </c>
      <c r="L49" s="39">
        <f>'Beispiel Antworten Kurzcheck'!L25</f>
        <v>2</v>
      </c>
      <c r="M49" s="39">
        <f>'Beispiel Antworten Kurzcheck'!M25</f>
        <v>1</v>
      </c>
      <c r="N49" s="39">
        <f>'Beispiel Antworten Kurzcheck'!N25</f>
        <v>1</v>
      </c>
      <c r="O49" s="39">
        <f>'Beispiel Antworten Kurzcheck'!O25</f>
        <v>1</v>
      </c>
      <c r="P49" s="42"/>
      <c r="Q49" s="42"/>
    </row>
    <row r="50" spans="1:17" ht="99" customHeight="1" thickBot="1" x14ac:dyDescent="0.35">
      <c r="A50" s="72"/>
      <c r="B50" s="68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2"/>
      <c r="Q50" s="42"/>
    </row>
    <row r="51" spans="1:17" x14ac:dyDescent="0.3">
      <c r="A51" s="72"/>
      <c r="B51" s="68">
        <v>25</v>
      </c>
      <c r="C51" s="39">
        <f>'Beispiel Antworten Kurzcheck'!C26</f>
        <v>1</v>
      </c>
      <c r="D51" s="39">
        <f>'Beispiel Antworten Kurzcheck'!D26</f>
        <v>2</v>
      </c>
      <c r="E51" s="39">
        <f>'Beispiel Antworten Kurzcheck'!E26</f>
        <v>1</v>
      </c>
      <c r="F51" s="39">
        <f>'Beispiel Antworten Kurzcheck'!F26</f>
        <v>1</v>
      </c>
      <c r="G51" s="39">
        <f>'Beispiel Antworten Kurzcheck'!G26</f>
        <v>1</v>
      </c>
      <c r="H51" s="39">
        <f>'Beispiel Antworten Kurzcheck'!H26</f>
        <v>2</v>
      </c>
      <c r="I51" s="39">
        <f>'Beispiel Antworten Kurzcheck'!I26</f>
        <v>2</v>
      </c>
      <c r="J51" s="39">
        <f>'Beispiel Antworten Kurzcheck'!J26</f>
        <v>1</v>
      </c>
      <c r="K51" s="39">
        <f>'Beispiel Antworten Kurzcheck'!K26</f>
        <v>2</v>
      </c>
      <c r="L51" s="39">
        <f>'Beispiel Antworten Kurzcheck'!L26</f>
        <v>1</v>
      </c>
      <c r="M51" s="39">
        <f>'Beispiel Antworten Kurzcheck'!M26</f>
        <v>1</v>
      </c>
      <c r="N51" s="39">
        <f>'Beispiel Antworten Kurzcheck'!N26</f>
        <v>1</v>
      </c>
      <c r="O51" s="39">
        <f>'Beispiel Antworten Kurzcheck'!O26</f>
        <v>1</v>
      </c>
      <c r="P51" s="42"/>
      <c r="Q51" s="42"/>
    </row>
    <row r="52" spans="1:17" ht="99" customHeight="1" thickBot="1" x14ac:dyDescent="0.35">
      <c r="A52" s="72"/>
      <c r="B52" s="68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42"/>
    </row>
    <row r="53" spans="1:17" x14ac:dyDescent="0.3">
      <c r="A53" s="72"/>
      <c r="B53" s="68">
        <v>26</v>
      </c>
      <c r="C53" s="39">
        <f>'Beispiel Antworten Kurzcheck'!C27</f>
        <v>3</v>
      </c>
      <c r="D53" s="39">
        <f>'Beispiel Antworten Kurzcheck'!D27</f>
        <v>3</v>
      </c>
      <c r="E53" s="39">
        <f>'Beispiel Antworten Kurzcheck'!E27</f>
        <v>2</v>
      </c>
      <c r="F53" s="39">
        <f>'Beispiel Antworten Kurzcheck'!F27</f>
        <v>2</v>
      </c>
      <c r="G53" s="39">
        <f>'Beispiel Antworten Kurzcheck'!G27</f>
        <v>3</v>
      </c>
      <c r="H53" s="39">
        <f>'Beispiel Antworten Kurzcheck'!H27</f>
        <v>2</v>
      </c>
      <c r="I53" s="39">
        <f>'Beispiel Antworten Kurzcheck'!I27</f>
        <v>2</v>
      </c>
      <c r="J53" s="39">
        <f>'Beispiel Antworten Kurzcheck'!J27</f>
        <v>3</v>
      </c>
      <c r="K53" s="39">
        <f>'Beispiel Antworten Kurzcheck'!K27</f>
        <v>2</v>
      </c>
      <c r="L53" s="39">
        <f>'Beispiel Antworten Kurzcheck'!L27</f>
        <v>2</v>
      </c>
      <c r="M53" s="39">
        <f>'Beispiel Antworten Kurzcheck'!M27</f>
        <v>1</v>
      </c>
      <c r="N53" s="39">
        <f>'Beispiel Antworten Kurzcheck'!N27</f>
        <v>2</v>
      </c>
      <c r="O53" s="39">
        <f>'Beispiel Antworten Kurzcheck'!O27</f>
        <v>2</v>
      </c>
      <c r="P53" s="42"/>
      <c r="Q53" s="42"/>
    </row>
    <row r="54" spans="1:17" ht="99" customHeight="1" thickBot="1" x14ac:dyDescent="0.35">
      <c r="A54" s="72"/>
      <c r="B54" s="68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2"/>
      <c r="Q54" s="42"/>
    </row>
    <row r="55" spans="1:17" x14ac:dyDescent="0.3">
      <c r="A55" s="72"/>
      <c r="B55" s="68">
        <v>27</v>
      </c>
      <c r="C55" s="39">
        <f>'Beispiel Antworten Kurzcheck'!C28</f>
        <v>3</v>
      </c>
      <c r="D55" s="39">
        <f>'Beispiel Antworten Kurzcheck'!D28</f>
        <v>3</v>
      </c>
      <c r="E55" s="39">
        <f>'Beispiel Antworten Kurzcheck'!E28</f>
        <v>3</v>
      </c>
      <c r="F55" s="39">
        <f>'Beispiel Antworten Kurzcheck'!F28</f>
        <v>2</v>
      </c>
      <c r="G55" s="39">
        <f>'Beispiel Antworten Kurzcheck'!G28</f>
        <v>3</v>
      </c>
      <c r="H55" s="39">
        <f>'Beispiel Antworten Kurzcheck'!H28</f>
        <v>3</v>
      </c>
      <c r="I55" s="39">
        <f>'Beispiel Antworten Kurzcheck'!I28</f>
        <v>3</v>
      </c>
      <c r="J55" s="39">
        <f>'Beispiel Antworten Kurzcheck'!J28</f>
        <v>3</v>
      </c>
      <c r="K55" s="39">
        <f>'Beispiel Antworten Kurzcheck'!K28</f>
        <v>3</v>
      </c>
      <c r="L55" s="39">
        <f>'Beispiel Antworten Kurzcheck'!L28</f>
        <v>1</v>
      </c>
      <c r="M55" s="39">
        <f>'Beispiel Antworten Kurzcheck'!M28</f>
        <v>1</v>
      </c>
      <c r="N55" s="39">
        <f>'Beispiel Antworten Kurzcheck'!N28</f>
        <v>2</v>
      </c>
      <c r="O55" s="39">
        <f>'Beispiel Antworten Kurzcheck'!O28</f>
        <v>3</v>
      </c>
      <c r="P55" s="42"/>
      <c r="Q55" s="42"/>
    </row>
    <row r="56" spans="1:17" ht="99" customHeight="1" thickBot="1" x14ac:dyDescent="0.35">
      <c r="A56" s="72"/>
      <c r="B56" s="68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2"/>
      <c r="Q56" s="42"/>
    </row>
    <row r="57" spans="1:17" x14ac:dyDescent="0.3">
      <c r="A57" s="72"/>
      <c r="B57" s="68">
        <v>28</v>
      </c>
      <c r="C57" s="39">
        <f>'Beispiel Antworten Kurzcheck'!C27</f>
        <v>3</v>
      </c>
      <c r="D57" s="39">
        <f>'Beispiel Antworten Kurzcheck'!D27</f>
        <v>3</v>
      </c>
      <c r="E57" s="39">
        <f>'Beispiel Antworten Kurzcheck'!E27</f>
        <v>2</v>
      </c>
      <c r="F57" s="39">
        <f>'Beispiel Antworten Kurzcheck'!F27</f>
        <v>2</v>
      </c>
      <c r="G57" s="39">
        <f>'Beispiel Antworten Kurzcheck'!G27</f>
        <v>3</v>
      </c>
      <c r="H57" s="39">
        <f>'Beispiel Antworten Kurzcheck'!H27</f>
        <v>2</v>
      </c>
      <c r="I57" s="39">
        <f>'Beispiel Antworten Kurzcheck'!I27</f>
        <v>2</v>
      </c>
      <c r="J57" s="39">
        <f>'Beispiel Antworten Kurzcheck'!J27</f>
        <v>3</v>
      </c>
      <c r="K57" s="39">
        <f>'Beispiel Antworten Kurzcheck'!K27</f>
        <v>2</v>
      </c>
      <c r="L57" s="39">
        <f>'Beispiel Antworten Kurzcheck'!L27</f>
        <v>2</v>
      </c>
      <c r="M57" s="39">
        <f>'Beispiel Antworten Kurzcheck'!M27</f>
        <v>1</v>
      </c>
      <c r="N57" s="39">
        <f>'Beispiel Antworten Kurzcheck'!N27</f>
        <v>2</v>
      </c>
      <c r="O57" s="39">
        <f>'Beispiel Antworten Kurzcheck'!O27</f>
        <v>2</v>
      </c>
      <c r="P57" s="42"/>
      <c r="Q57" s="42"/>
    </row>
    <row r="58" spans="1:17" ht="99" customHeight="1" thickBot="1" x14ac:dyDescent="0.35">
      <c r="A58" s="72"/>
      <c r="B58" s="68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2"/>
      <c r="Q58" s="42"/>
    </row>
    <row r="59" spans="1:17" ht="14.25" customHeight="1" x14ac:dyDescent="0.3">
      <c r="A59" s="72"/>
      <c r="B59" s="68">
        <v>29</v>
      </c>
      <c r="C59" s="39">
        <f>'Beispiel Antworten Kurzcheck'!C30</f>
        <v>3</v>
      </c>
      <c r="D59" s="39">
        <f>'Beispiel Antworten Kurzcheck'!D30</f>
        <v>3</v>
      </c>
      <c r="E59" s="39">
        <f>'Beispiel Antworten Kurzcheck'!E30</f>
        <v>3</v>
      </c>
      <c r="F59" s="39">
        <f>'Beispiel Antworten Kurzcheck'!F30</f>
        <v>3</v>
      </c>
      <c r="G59" s="39">
        <f>'Beispiel Antworten Kurzcheck'!G30</f>
        <v>3</v>
      </c>
      <c r="H59" s="39">
        <f>'Beispiel Antworten Kurzcheck'!H30</f>
        <v>3</v>
      </c>
      <c r="I59" s="39">
        <f>'Beispiel Antworten Kurzcheck'!I30</f>
        <v>3</v>
      </c>
      <c r="J59" s="39">
        <f>'Beispiel Antworten Kurzcheck'!J30</f>
        <v>3</v>
      </c>
      <c r="K59" s="39">
        <f>'Beispiel Antworten Kurzcheck'!K30</f>
        <v>2</v>
      </c>
      <c r="L59" s="39">
        <f>'Beispiel Antworten Kurzcheck'!L30</f>
        <v>2</v>
      </c>
      <c r="M59" s="39">
        <f>'Beispiel Antworten Kurzcheck'!M30</f>
        <v>2</v>
      </c>
      <c r="N59" s="39">
        <f>'Beispiel Antworten Kurzcheck'!N30</f>
        <v>2</v>
      </c>
      <c r="O59" s="39">
        <f>'Beispiel Antworten Kurzcheck'!O30</f>
        <v>3</v>
      </c>
      <c r="P59" s="42"/>
      <c r="Q59" s="42"/>
    </row>
    <row r="60" spans="1:17" ht="99" customHeight="1" thickBot="1" x14ac:dyDescent="0.35">
      <c r="A60" s="72"/>
      <c r="B60" s="68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2"/>
      <c r="Q60" s="42"/>
    </row>
    <row r="61" spans="1:17" ht="13.5" customHeight="1" x14ac:dyDescent="0.3">
      <c r="A61" s="72"/>
      <c r="B61" s="68">
        <v>30</v>
      </c>
      <c r="C61" s="39">
        <f>'Beispiel Antworten Kurzcheck'!C31</f>
        <v>2</v>
      </c>
      <c r="D61" s="39">
        <f>'Beispiel Antworten Kurzcheck'!D31</f>
        <v>2</v>
      </c>
      <c r="E61" s="39">
        <f>'Beispiel Antworten Kurzcheck'!E31</f>
        <v>2</v>
      </c>
      <c r="F61" s="39">
        <f>'Beispiel Antworten Kurzcheck'!F31</f>
        <v>1</v>
      </c>
      <c r="G61" s="39">
        <f>'Beispiel Antworten Kurzcheck'!G31</f>
        <v>1</v>
      </c>
      <c r="H61" s="39">
        <f>'Beispiel Antworten Kurzcheck'!H31</f>
        <v>1</v>
      </c>
      <c r="I61" s="39">
        <f>'Beispiel Antworten Kurzcheck'!I31</f>
        <v>1</v>
      </c>
      <c r="J61" s="39">
        <f>'Beispiel Antworten Kurzcheck'!J31</f>
        <v>2</v>
      </c>
      <c r="K61" s="39">
        <f>'Beispiel Antworten Kurzcheck'!K31</f>
        <v>1</v>
      </c>
      <c r="L61" s="39">
        <f>'Beispiel Antworten Kurzcheck'!L31</f>
        <v>1</v>
      </c>
      <c r="M61" s="39">
        <f>'Beispiel Antworten Kurzcheck'!M31</f>
        <v>1</v>
      </c>
      <c r="N61" s="39">
        <f>'Beispiel Antworten Kurzcheck'!N31</f>
        <v>2</v>
      </c>
      <c r="O61" s="39">
        <f>'Beispiel Antworten Kurzcheck'!O31</f>
        <v>2</v>
      </c>
      <c r="P61" s="42"/>
      <c r="Q61" s="42"/>
    </row>
    <row r="62" spans="1:17" ht="99" customHeight="1" thickBot="1" x14ac:dyDescent="0.35">
      <c r="A62" s="72"/>
      <c r="B62" s="68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2"/>
      <c r="Q62" s="42"/>
    </row>
    <row r="63" spans="1:17" x14ac:dyDescent="0.3">
      <c r="A63" s="71"/>
      <c r="B63" s="67">
        <v>31</v>
      </c>
      <c r="C63" s="39">
        <f>'Beispiel Antworten Kurzcheck'!C32</f>
        <v>1</v>
      </c>
      <c r="D63" s="39">
        <f>'Beispiel Antworten Kurzcheck'!D32</f>
        <v>1</v>
      </c>
      <c r="E63" s="39">
        <f>'Beispiel Antworten Kurzcheck'!E32</f>
        <v>1</v>
      </c>
      <c r="F63" s="39">
        <f>'Beispiel Antworten Kurzcheck'!F32</f>
        <v>2</v>
      </c>
      <c r="G63" s="39">
        <f>'Beispiel Antworten Kurzcheck'!G32</f>
        <v>1</v>
      </c>
      <c r="H63" s="39">
        <f>'Beispiel Antworten Kurzcheck'!H32</f>
        <v>2</v>
      </c>
      <c r="I63" s="39">
        <f>'Beispiel Antworten Kurzcheck'!I32</f>
        <v>3</v>
      </c>
      <c r="J63" s="39">
        <f>'Beispiel Antworten Kurzcheck'!J32</f>
        <v>2</v>
      </c>
      <c r="K63" s="39">
        <f>'Beispiel Antworten Kurzcheck'!K32</f>
        <v>2</v>
      </c>
      <c r="L63" s="39">
        <f>'Beispiel Antworten Kurzcheck'!L32</f>
        <v>1</v>
      </c>
      <c r="M63" s="39">
        <f>'Beispiel Antworten Kurzcheck'!M32</f>
        <v>1</v>
      </c>
      <c r="N63" s="39">
        <f>'Beispiel Antworten Kurzcheck'!N32</f>
        <v>1</v>
      </c>
      <c r="O63" s="39">
        <f>'Beispiel Antworten Kurzcheck'!O32</f>
        <v>2</v>
      </c>
      <c r="P63" s="40"/>
      <c r="Q63" s="40"/>
    </row>
    <row r="64" spans="1:17" ht="99" customHeight="1" thickBot="1" x14ac:dyDescent="0.35">
      <c r="A64" s="72"/>
      <c r="B64" s="68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0"/>
      <c r="Q64" s="40"/>
    </row>
    <row r="65" spans="1:17" x14ac:dyDescent="0.3">
      <c r="A65" s="72"/>
      <c r="B65" s="68">
        <v>32</v>
      </c>
      <c r="C65" s="39">
        <f>'Beispiel Antworten Kurzcheck'!C33</f>
        <v>2</v>
      </c>
      <c r="D65" s="39">
        <f>'Beispiel Antworten Kurzcheck'!D33</f>
        <v>2</v>
      </c>
      <c r="E65" s="39">
        <f>'Beispiel Antworten Kurzcheck'!E33</f>
        <v>2</v>
      </c>
      <c r="F65" s="39">
        <f>'Beispiel Antworten Kurzcheck'!F33</f>
        <v>1</v>
      </c>
      <c r="G65" s="39">
        <f>'Beispiel Antworten Kurzcheck'!G33</f>
        <v>1</v>
      </c>
      <c r="H65" s="39">
        <f>'Beispiel Antworten Kurzcheck'!H33</f>
        <v>2</v>
      </c>
      <c r="I65" s="39">
        <f>'Beispiel Antworten Kurzcheck'!I33</f>
        <v>2</v>
      </c>
      <c r="J65" s="39">
        <f>'Beispiel Antworten Kurzcheck'!J33</f>
        <v>2</v>
      </c>
      <c r="K65" s="39">
        <f>'Beispiel Antworten Kurzcheck'!K33</f>
        <v>2</v>
      </c>
      <c r="L65" s="39">
        <f>'Beispiel Antworten Kurzcheck'!L33</f>
        <v>2</v>
      </c>
      <c r="M65" s="39">
        <f>'Beispiel Antworten Kurzcheck'!M33</f>
        <v>1</v>
      </c>
      <c r="N65" s="39">
        <f>'Beispiel Antworten Kurzcheck'!N33</f>
        <v>1</v>
      </c>
      <c r="O65" s="39">
        <f>'Beispiel Antworten Kurzcheck'!O33</f>
        <v>1</v>
      </c>
      <c r="P65" s="42"/>
      <c r="Q65" s="42"/>
    </row>
    <row r="66" spans="1:17" ht="99" customHeight="1" thickBot="1" x14ac:dyDescent="0.35">
      <c r="A66" s="72"/>
      <c r="B66" s="68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2"/>
      <c r="Q66" s="42"/>
    </row>
    <row r="67" spans="1:17" x14ac:dyDescent="0.3">
      <c r="A67" s="72"/>
      <c r="B67" s="68">
        <v>33</v>
      </c>
      <c r="C67" s="39">
        <f>'Beispiel Antworten Kurzcheck'!C34</f>
        <v>2</v>
      </c>
      <c r="D67" s="39">
        <f>'Beispiel Antworten Kurzcheck'!D34</f>
        <v>2</v>
      </c>
      <c r="E67" s="39">
        <f>'Beispiel Antworten Kurzcheck'!E34</f>
        <v>2</v>
      </c>
      <c r="F67" s="39">
        <f>'Beispiel Antworten Kurzcheck'!F34</f>
        <v>2</v>
      </c>
      <c r="G67" s="39">
        <f>'Beispiel Antworten Kurzcheck'!G34</f>
        <v>2</v>
      </c>
      <c r="H67" s="39">
        <f>'Beispiel Antworten Kurzcheck'!H34</f>
        <v>3</v>
      </c>
      <c r="I67" s="39">
        <f>'Beispiel Antworten Kurzcheck'!I34</f>
        <v>2</v>
      </c>
      <c r="J67" s="39">
        <f>'Beispiel Antworten Kurzcheck'!J34</f>
        <v>2</v>
      </c>
      <c r="K67" s="39">
        <f>'Beispiel Antworten Kurzcheck'!K34</f>
        <v>2</v>
      </c>
      <c r="L67" s="39">
        <f>'Beispiel Antworten Kurzcheck'!L34</f>
        <v>2</v>
      </c>
      <c r="M67" s="39">
        <f>'Beispiel Antworten Kurzcheck'!M34</f>
        <v>2</v>
      </c>
      <c r="N67" s="39">
        <f>'Beispiel Antworten Kurzcheck'!N34</f>
        <v>1</v>
      </c>
      <c r="O67" s="39">
        <f>'Beispiel Antworten Kurzcheck'!O34</f>
        <v>2</v>
      </c>
      <c r="P67" s="42"/>
      <c r="Q67" s="42"/>
    </row>
    <row r="68" spans="1:17" ht="99" customHeight="1" thickBot="1" x14ac:dyDescent="0.35">
      <c r="A68" s="72"/>
      <c r="B68" s="68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42"/>
    </row>
    <row r="69" spans="1:17" x14ac:dyDescent="0.3">
      <c r="A69" s="72"/>
      <c r="B69" s="68">
        <v>34</v>
      </c>
      <c r="C69" s="39">
        <f>'Beispiel Antworten Kurzcheck'!C35</f>
        <v>3</v>
      </c>
      <c r="D69" s="39">
        <f>'Beispiel Antworten Kurzcheck'!D35</f>
        <v>3</v>
      </c>
      <c r="E69" s="39">
        <f>'Beispiel Antworten Kurzcheck'!E35</f>
        <v>2</v>
      </c>
      <c r="F69" s="39">
        <f>'Beispiel Antworten Kurzcheck'!F35</f>
        <v>1</v>
      </c>
      <c r="G69" s="39">
        <f>'Beispiel Antworten Kurzcheck'!G35</f>
        <v>1</v>
      </c>
      <c r="H69" s="39">
        <f>'Beispiel Antworten Kurzcheck'!H35</f>
        <v>2</v>
      </c>
      <c r="I69" s="39">
        <f>'Beispiel Antworten Kurzcheck'!I35</f>
        <v>3</v>
      </c>
      <c r="J69" s="39">
        <f>'Beispiel Antworten Kurzcheck'!J35</f>
        <v>1</v>
      </c>
      <c r="K69" s="39">
        <f>'Beispiel Antworten Kurzcheck'!K35</f>
        <v>1</v>
      </c>
      <c r="L69" s="39">
        <f>'Beispiel Antworten Kurzcheck'!L35</f>
        <v>2</v>
      </c>
      <c r="M69" s="39">
        <f>'Beispiel Antworten Kurzcheck'!M35</f>
        <v>1</v>
      </c>
      <c r="N69" s="39">
        <f>'Beispiel Antworten Kurzcheck'!N35</f>
        <v>2</v>
      </c>
      <c r="O69" s="39">
        <f>'Beispiel Antworten Kurzcheck'!O35</f>
        <v>2</v>
      </c>
      <c r="P69" s="39"/>
      <c r="Q69" s="42"/>
    </row>
    <row r="70" spans="1:17" ht="99" customHeight="1" thickBot="1" x14ac:dyDescent="0.35">
      <c r="A70" s="72"/>
      <c r="B70" s="68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2"/>
      <c r="Q70" s="42"/>
    </row>
    <row r="71" spans="1:17" x14ac:dyDescent="0.3">
      <c r="A71" s="72"/>
      <c r="B71" s="68">
        <v>35</v>
      </c>
      <c r="C71" s="39">
        <f>'Beispiel Antworten Kurzcheck'!C36</f>
        <v>3</v>
      </c>
      <c r="D71" s="39">
        <f>'Beispiel Antworten Kurzcheck'!D36</f>
        <v>2</v>
      </c>
      <c r="E71" s="39">
        <f>'Beispiel Antworten Kurzcheck'!E36</f>
        <v>1</v>
      </c>
      <c r="F71" s="39">
        <f>'Beispiel Antworten Kurzcheck'!F36</f>
        <v>1</v>
      </c>
      <c r="G71" s="39">
        <f>'Beispiel Antworten Kurzcheck'!G36</f>
        <v>2</v>
      </c>
      <c r="H71" s="39">
        <f>'Beispiel Antworten Kurzcheck'!H36</f>
        <v>3</v>
      </c>
      <c r="I71" s="39">
        <f>'Beispiel Antworten Kurzcheck'!I36</f>
        <v>2</v>
      </c>
      <c r="J71" s="39">
        <f>'Beispiel Antworten Kurzcheck'!J36</f>
        <v>2</v>
      </c>
      <c r="K71" s="39">
        <f>'Beispiel Antworten Kurzcheck'!K36</f>
        <v>1</v>
      </c>
      <c r="L71" s="39">
        <f>'Beispiel Antworten Kurzcheck'!L36</f>
        <v>1</v>
      </c>
      <c r="M71" s="39">
        <f>'Beispiel Antworten Kurzcheck'!M36</f>
        <v>1</v>
      </c>
      <c r="N71" s="39">
        <f>'Beispiel Antworten Kurzcheck'!N36</f>
        <v>1</v>
      </c>
      <c r="O71" s="39">
        <f>'Beispiel Antworten Kurzcheck'!O36</f>
        <v>2</v>
      </c>
      <c r="P71" s="42"/>
      <c r="Q71" s="42"/>
    </row>
    <row r="72" spans="1:17" ht="99" customHeight="1" thickBot="1" x14ac:dyDescent="0.35">
      <c r="A72" s="72"/>
      <c r="B72" s="68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2"/>
      <c r="Q72" s="42"/>
    </row>
    <row r="73" spans="1:17" x14ac:dyDescent="0.3">
      <c r="A73" s="72"/>
      <c r="B73" s="68">
        <v>36</v>
      </c>
      <c r="C73" s="39">
        <f>'Beispiel Antworten Kurzcheck'!C37</f>
        <v>1</v>
      </c>
      <c r="D73" s="39">
        <f>'Beispiel Antworten Kurzcheck'!D37</f>
        <v>2</v>
      </c>
      <c r="E73" s="39">
        <f>'Beispiel Antworten Kurzcheck'!E37</f>
        <v>1</v>
      </c>
      <c r="F73" s="39">
        <f>'Beispiel Antworten Kurzcheck'!F37</f>
        <v>1</v>
      </c>
      <c r="G73" s="39">
        <f>'Beispiel Antworten Kurzcheck'!G37</f>
        <v>1</v>
      </c>
      <c r="H73" s="39">
        <f>'Beispiel Antworten Kurzcheck'!H37</f>
        <v>2</v>
      </c>
      <c r="I73" s="39">
        <f>'Beispiel Antworten Kurzcheck'!I37</f>
        <v>2</v>
      </c>
      <c r="J73" s="39">
        <f>'Beispiel Antworten Kurzcheck'!J37</f>
        <v>1</v>
      </c>
      <c r="K73" s="39">
        <f>'Beispiel Antworten Kurzcheck'!K37</f>
        <v>2</v>
      </c>
      <c r="L73" s="39">
        <f>'Beispiel Antworten Kurzcheck'!L37</f>
        <v>1</v>
      </c>
      <c r="M73" s="39">
        <f>'Beispiel Antworten Kurzcheck'!M37</f>
        <v>1</v>
      </c>
      <c r="N73" s="39">
        <f>'Beispiel Antworten Kurzcheck'!N37</f>
        <v>2</v>
      </c>
      <c r="O73" s="39">
        <f>'Beispiel Antworten Kurzcheck'!O37</f>
        <v>1</v>
      </c>
      <c r="P73" s="42"/>
      <c r="Q73" s="42"/>
    </row>
    <row r="74" spans="1:17" ht="99" customHeight="1" thickBot="1" x14ac:dyDescent="0.35">
      <c r="A74" s="72"/>
      <c r="B74" s="68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2"/>
      <c r="Q74" s="42"/>
    </row>
    <row r="75" spans="1:17" x14ac:dyDescent="0.3">
      <c r="A75" s="72"/>
      <c r="B75" s="68">
        <v>37</v>
      </c>
      <c r="C75" s="39">
        <f>'Beispiel Antworten Kurzcheck'!C38</f>
        <v>2</v>
      </c>
      <c r="D75" s="39">
        <f>'Beispiel Antworten Kurzcheck'!D38</f>
        <v>1</v>
      </c>
      <c r="E75" s="39">
        <f>'Beispiel Antworten Kurzcheck'!E38</f>
        <v>1</v>
      </c>
      <c r="F75" s="39">
        <f>'Beispiel Antworten Kurzcheck'!F38</f>
        <v>1</v>
      </c>
      <c r="G75" s="39">
        <f>'Beispiel Antworten Kurzcheck'!G38</f>
        <v>2</v>
      </c>
      <c r="H75" s="39">
        <f>'Beispiel Antworten Kurzcheck'!H38</f>
        <v>1</v>
      </c>
      <c r="I75" s="39">
        <f>'Beispiel Antworten Kurzcheck'!I38</f>
        <v>1</v>
      </c>
      <c r="J75" s="39">
        <f>'Beispiel Antworten Kurzcheck'!J38</f>
        <v>2</v>
      </c>
      <c r="K75" s="39">
        <f>'Beispiel Antworten Kurzcheck'!K38</f>
        <v>2</v>
      </c>
      <c r="L75" s="39">
        <f>'Beispiel Antworten Kurzcheck'!L38</f>
        <v>2</v>
      </c>
      <c r="M75" s="39">
        <f>'Beispiel Antworten Kurzcheck'!M38</f>
        <v>1</v>
      </c>
      <c r="N75" s="39">
        <f>'Beispiel Antworten Kurzcheck'!N38</f>
        <v>2</v>
      </c>
      <c r="O75" s="39">
        <f>'Beispiel Antworten Kurzcheck'!O38</f>
        <v>1</v>
      </c>
      <c r="P75" s="42"/>
      <c r="Q75" s="42"/>
    </row>
    <row r="76" spans="1:17" ht="99" customHeight="1" thickBot="1" x14ac:dyDescent="0.35">
      <c r="A76" s="72"/>
      <c r="B76" s="68"/>
      <c r="C76" s="41"/>
      <c r="D76" s="41"/>
      <c r="E76" s="41"/>
      <c r="F76" s="41"/>
      <c r="G76" s="41"/>
      <c r="H76" s="41"/>
      <c r="I76" s="74"/>
      <c r="J76" s="41"/>
      <c r="K76" s="41"/>
      <c r="L76" s="41"/>
      <c r="M76" s="41"/>
      <c r="N76" s="41"/>
      <c r="O76" s="41"/>
      <c r="P76" s="42"/>
      <c r="Q76" s="42"/>
    </row>
    <row r="77" spans="1:17" x14ac:dyDescent="0.3">
      <c r="A77" s="72"/>
      <c r="B77" s="68">
        <v>38</v>
      </c>
      <c r="C77" s="39">
        <f>'Beispiel Antworten Kurzcheck'!C39</f>
        <v>3</v>
      </c>
      <c r="D77" s="39">
        <f>'Beispiel Antworten Kurzcheck'!D39</f>
        <v>1</v>
      </c>
      <c r="E77" s="39">
        <f>'Beispiel Antworten Kurzcheck'!E39</f>
        <v>2</v>
      </c>
      <c r="F77" s="39">
        <f>'Beispiel Antworten Kurzcheck'!F39</f>
        <v>1</v>
      </c>
      <c r="G77" s="39">
        <f>'Beispiel Antworten Kurzcheck'!G39</f>
        <v>2</v>
      </c>
      <c r="H77" s="39">
        <f>'Beispiel Antworten Kurzcheck'!H39</f>
        <v>2</v>
      </c>
      <c r="I77" s="39">
        <f>'Beispiel Antworten Kurzcheck'!I39</f>
        <v>1</v>
      </c>
      <c r="J77" s="39">
        <f>'Beispiel Antworten Kurzcheck'!J39</f>
        <v>3</v>
      </c>
      <c r="K77" s="39">
        <f>'Beispiel Antworten Kurzcheck'!K39</f>
        <v>1</v>
      </c>
      <c r="L77" s="39">
        <f>'Beispiel Antworten Kurzcheck'!L39</f>
        <v>1</v>
      </c>
      <c r="M77" s="39">
        <f>'Beispiel Antworten Kurzcheck'!M39</f>
        <v>1</v>
      </c>
      <c r="N77" s="39">
        <f>'Beispiel Antworten Kurzcheck'!N39</f>
        <v>1</v>
      </c>
      <c r="O77" s="39">
        <f>'Beispiel Antworten Kurzcheck'!O39</f>
        <v>1</v>
      </c>
      <c r="P77" s="42"/>
      <c r="Q77" s="42"/>
    </row>
    <row r="78" spans="1:17" ht="99" customHeight="1" thickBot="1" x14ac:dyDescent="0.35">
      <c r="A78" s="72"/>
      <c r="B78" s="68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2"/>
      <c r="Q78" s="42"/>
    </row>
    <row r="79" spans="1:17" x14ac:dyDescent="0.3">
      <c r="A79" s="72"/>
      <c r="B79" s="68">
        <v>39</v>
      </c>
      <c r="C79" s="39">
        <f>'Beispiel Antworten Kurzcheck'!C40</f>
        <v>2</v>
      </c>
      <c r="D79" s="39">
        <f>'Beispiel Antworten Kurzcheck'!D40</f>
        <v>2</v>
      </c>
      <c r="E79" s="39">
        <f>'Beispiel Antworten Kurzcheck'!E40</f>
        <v>2</v>
      </c>
      <c r="F79" s="39">
        <f>'Beispiel Antworten Kurzcheck'!F40</f>
        <v>1</v>
      </c>
      <c r="G79" s="39">
        <f>'Beispiel Antworten Kurzcheck'!G40</f>
        <v>1</v>
      </c>
      <c r="H79" s="39">
        <f>'Beispiel Antworten Kurzcheck'!H40</f>
        <v>3</v>
      </c>
      <c r="I79" s="39">
        <f>'Beispiel Antworten Kurzcheck'!I40</f>
        <v>3</v>
      </c>
      <c r="J79" s="39">
        <f>'Beispiel Antworten Kurzcheck'!J40</f>
        <v>3</v>
      </c>
      <c r="K79" s="39">
        <f>'Beispiel Antworten Kurzcheck'!K40</f>
        <v>2</v>
      </c>
      <c r="L79" s="39">
        <f>'Beispiel Antworten Kurzcheck'!L40</f>
        <v>1</v>
      </c>
      <c r="M79" s="39">
        <f>'Beispiel Antworten Kurzcheck'!M40</f>
        <v>2</v>
      </c>
      <c r="N79" s="39">
        <f>'Beispiel Antworten Kurzcheck'!N40</f>
        <v>2</v>
      </c>
      <c r="O79" s="39">
        <f>'Beispiel Antworten Kurzcheck'!O40</f>
        <v>1</v>
      </c>
      <c r="P79" s="42"/>
      <c r="Q79" s="42"/>
    </row>
    <row r="80" spans="1:17" ht="99" customHeight="1" thickBot="1" x14ac:dyDescent="0.35">
      <c r="A80" s="72"/>
      <c r="B80" s="68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2"/>
      <c r="Q80" s="42"/>
    </row>
    <row r="81" spans="1:17" x14ac:dyDescent="0.3">
      <c r="A81" s="72"/>
      <c r="B81" s="68">
        <v>40</v>
      </c>
      <c r="C81" s="39">
        <f>'Beispiel Antworten Kurzcheck'!C41</f>
        <v>2</v>
      </c>
      <c r="D81" s="39">
        <f>'Beispiel Antworten Kurzcheck'!D41</f>
        <v>1</v>
      </c>
      <c r="E81" s="39">
        <f>'Beispiel Antworten Kurzcheck'!E41</f>
        <v>2</v>
      </c>
      <c r="F81" s="39">
        <f>'Beispiel Antworten Kurzcheck'!F41</f>
        <v>1</v>
      </c>
      <c r="G81" s="39">
        <f>'Beispiel Antworten Kurzcheck'!G41</f>
        <v>1</v>
      </c>
      <c r="H81" s="39">
        <f>'Beispiel Antworten Kurzcheck'!H41</f>
        <v>2</v>
      </c>
      <c r="I81" s="39">
        <f>'Beispiel Antworten Kurzcheck'!I41</f>
        <v>2</v>
      </c>
      <c r="J81" s="39">
        <f>'Beispiel Antworten Kurzcheck'!J41</f>
        <v>1</v>
      </c>
      <c r="K81" s="39">
        <f>'Beispiel Antworten Kurzcheck'!K41</f>
        <v>1</v>
      </c>
      <c r="L81" s="39">
        <f>'Beispiel Antworten Kurzcheck'!L41</f>
        <v>1</v>
      </c>
      <c r="M81" s="39">
        <f>'Beispiel Antworten Kurzcheck'!M41</f>
        <v>1</v>
      </c>
      <c r="N81" s="39">
        <f>'Beispiel Antworten Kurzcheck'!N41</f>
        <v>1</v>
      </c>
      <c r="O81" s="39">
        <f>'Beispiel Antworten Kurzcheck'!O41</f>
        <v>2</v>
      </c>
      <c r="P81" s="42"/>
      <c r="Q81" s="42"/>
    </row>
    <row r="82" spans="1:17" ht="99" customHeight="1" thickBot="1" x14ac:dyDescent="0.35">
      <c r="A82" s="72"/>
      <c r="B82" s="68"/>
      <c r="C82" s="75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2"/>
      <c r="Q82" s="42"/>
    </row>
    <row r="83" spans="1:17" x14ac:dyDescent="0.3">
      <c r="A83" s="72"/>
      <c r="B83" s="68">
        <v>41</v>
      </c>
      <c r="C83" s="39">
        <f>'Beispiel Antworten Kurzcheck'!C42</f>
        <v>2</v>
      </c>
      <c r="D83" s="39">
        <f>'Beispiel Antworten Kurzcheck'!D42</f>
        <v>2</v>
      </c>
      <c r="E83" s="39">
        <f>'Beispiel Antworten Kurzcheck'!E42</f>
        <v>2</v>
      </c>
      <c r="F83" s="39">
        <f>'Beispiel Antworten Kurzcheck'!F42</f>
        <v>1</v>
      </c>
      <c r="G83" s="39">
        <f>'Beispiel Antworten Kurzcheck'!G42</f>
        <v>1</v>
      </c>
      <c r="H83" s="39">
        <f>'Beispiel Antworten Kurzcheck'!H42</f>
        <v>2</v>
      </c>
      <c r="I83" s="39">
        <f>'Beispiel Antworten Kurzcheck'!I42</f>
        <v>2</v>
      </c>
      <c r="J83" s="39">
        <f>'Beispiel Antworten Kurzcheck'!J42</f>
        <v>2</v>
      </c>
      <c r="K83" s="39">
        <f>'Beispiel Antworten Kurzcheck'!K42</f>
        <v>2</v>
      </c>
      <c r="L83" s="39">
        <f>'Beispiel Antworten Kurzcheck'!L42</f>
        <v>2</v>
      </c>
      <c r="M83" s="39">
        <f>'Beispiel Antworten Kurzcheck'!M42</f>
        <v>1</v>
      </c>
      <c r="N83" s="39">
        <f>'Beispiel Antworten Kurzcheck'!N42</f>
        <v>1</v>
      </c>
      <c r="O83" s="39">
        <f>'Beispiel Antworten Kurzcheck'!O42</f>
        <v>1</v>
      </c>
      <c r="P83" s="42"/>
      <c r="Q83" s="42"/>
    </row>
    <row r="84" spans="1:17" ht="99" customHeight="1" thickBot="1" x14ac:dyDescent="0.35">
      <c r="A84" s="72"/>
      <c r="B84" s="68"/>
      <c r="C84" s="76"/>
      <c r="D84" s="76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2"/>
      <c r="Q84" s="42"/>
    </row>
    <row r="85" spans="1:17" x14ac:dyDescent="0.3">
      <c r="A85" s="72"/>
      <c r="B85" s="68">
        <v>42</v>
      </c>
      <c r="C85" s="39">
        <f>'Beispiel Antworten Kurzcheck'!C43</f>
        <v>2</v>
      </c>
      <c r="D85" s="39">
        <f>'Beispiel Antworten Kurzcheck'!D43</f>
        <v>2</v>
      </c>
      <c r="E85" s="39">
        <f>'Beispiel Antworten Kurzcheck'!E43</f>
        <v>2</v>
      </c>
      <c r="F85" s="39">
        <f>'Beispiel Antworten Kurzcheck'!F43</f>
        <v>2</v>
      </c>
      <c r="G85" s="39">
        <f>'Beispiel Antworten Kurzcheck'!G43</f>
        <v>2</v>
      </c>
      <c r="H85" s="39">
        <f>'Beispiel Antworten Kurzcheck'!H43</f>
        <v>3</v>
      </c>
      <c r="I85" s="39">
        <f>'Beispiel Antworten Kurzcheck'!I43</f>
        <v>2</v>
      </c>
      <c r="J85" s="39">
        <f>'Beispiel Antworten Kurzcheck'!J43</f>
        <v>2</v>
      </c>
      <c r="K85" s="39">
        <f>'Beispiel Antworten Kurzcheck'!K43</f>
        <v>2</v>
      </c>
      <c r="L85" s="39">
        <f>'Beispiel Antworten Kurzcheck'!L43</f>
        <v>2</v>
      </c>
      <c r="M85" s="39">
        <f>'Beispiel Antworten Kurzcheck'!M43</f>
        <v>2</v>
      </c>
      <c r="N85" s="39">
        <f>'Beispiel Antworten Kurzcheck'!N43</f>
        <v>1</v>
      </c>
      <c r="O85" s="39">
        <f>'Beispiel Antworten Kurzcheck'!O43</f>
        <v>2</v>
      </c>
      <c r="P85" s="42"/>
      <c r="Q85" s="42"/>
    </row>
    <row r="86" spans="1:17" ht="99" customHeight="1" thickBot="1" x14ac:dyDescent="0.35">
      <c r="A86" s="72"/>
      <c r="B86" s="68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2"/>
      <c r="Q86" s="42"/>
    </row>
    <row r="87" spans="1:17" x14ac:dyDescent="0.3">
      <c r="A87" s="72"/>
      <c r="B87" s="68">
        <v>43</v>
      </c>
      <c r="C87" s="39">
        <f>'Beispiel Antworten Kurzcheck'!C44</f>
        <v>3</v>
      </c>
      <c r="D87" s="39">
        <f>'Beispiel Antworten Kurzcheck'!D44</f>
        <v>3</v>
      </c>
      <c r="E87" s="39">
        <f>'Beispiel Antworten Kurzcheck'!E44</f>
        <v>2</v>
      </c>
      <c r="F87" s="39">
        <f>'Beispiel Antworten Kurzcheck'!F44</f>
        <v>1</v>
      </c>
      <c r="G87" s="39">
        <f>'Beispiel Antworten Kurzcheck'!G44</f>
        <v>1</v>
      </c>
      <c r="H87" s="39">
        <f>'Beispiel Antworten Kurzcheck'!H44</f>
        <v>2</v>
      </c>
      <c r="I87" s="39">
        <f>'Beispiel Antworten Kurzcheck'!I44</f>
        <v>3</v>
      </c>
      <c r="J87" s="39">
        <f>'Beispiel Antworten Kurzcheck'!J44</f>
        <v>1</v>
      </c>
      <c r="K87" s="39">
        <f>'Beispiel Antworten Kurzcheck'!K44</f>
        <v>1</v>
      </c>
      <c r="L87" s="39">
        <f>'Beispiel Antworten Kurzcheck'!L44</f>
        <v>2</v>
      </c>
      <c r="M87" s="39">
        <f>'Beispiel Antworten Kurzcheck'!M44</f>
        <v>1</v>
      </c>
      <c r="N87" s="39">
        <f>'Beispiel Antworten Kurzcheck'!N44</f>
        <v>2</v>
      </c>
      <c r="O87" s="39">
        <f>'Beispiel Antworten Kurzcheck'!O44</f>
        <v>2</v>
      </c>
      <c r="P87" s="42"/>
      <c r="Q87" s="42"/>
    </row>
    <row r="88" spans="1:17" ht="99" customHeight="1" thickBot="1" x14ac:dyDescent="0.35">
      <c r="A88" s="72"/>
      <c r="B88" s="68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2"/>
      <c r="Q88" s="42"/>
    </row>
    <row r="89" spans="1:17" x14ac:dyDescent="0.3">
      <c r="A89" s="72"/>
      <c r="B89" s="68">
        <v>44</v>
      </c>
      <c r="C89" s="39">
        <f>'Beispiel Antworten Kurzcheck'!C45</f>
        <v>3</v>
      </c>
      <c r="D89" s="39">
        <f>'Beispiel Antworten Kurzcheck'!D45</f>
        <v>2</v>
      </c>
      <c r="E89" s="39">
        <f>'Beispiel Antworten Kurzcheck'!E45</f>
        <v>1</v>
      </c>
      <c r="F89" s="39">
        <f>'Beispiel Antworten Kurzcheck'!F45</f>
        <v>1</v>
      </c>
      <c r="G89" s="39">
        <f>'Beispiel Antworten Kurzcheck'!G45</f>
        <v>2</v>
      </c>
      <c r="H89" s="39">
        <f>'Beispiel Antworten Kurzcheck'!H45</f>
        <v>3</v>
      </c>
      <c r="I89" s="39">
        <f>'Beispiel Antworten Kurzcheck'!I45</f>
        <v>2</v>
      </c>
      <c r="J89" s="39">
        <f>'Beispiel Antworten Kurzcheck'!J45</f>
        <v>2</v>
      </c>
      <c r="K89" s="39">
        <f>'Beispiel Antworten Kurzcheck'!K45</f>
        <v>1</v>
      </c>
      <c r="L89" s="39">
        <f>'Beispiel Antworten Kurzcheck'!L45</f>
        <v>1</v>
      </c>
      <c r="M89" s="39">
        <f>'Beispiel Antworten Kurzcheck'!M45</f>
        <v>1</v>
      </c>
      <c r="N89" s="39">
        <f>'Beispiel Antworten Kurzcheck'!N45</f>
        <v>1</v>
      </c>
      <c r="O89" s="39">
        <f>'Beispiel Antworten Kurzcheck'!O45</f>
        <v>2</v>
      </c>
      <c r="P89" s="42"/>
      <c r="Q89" s="42"/>
    </row>
    <row r="90" spans="1:17" ht="99" customHeight="1" thickBot="1" x14ac:dyDescent="0.35">
      <c r="A90" s="72"/>
      <c r="B90" s="68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42"/>
    </row>
    <row r="91" spans="1:17" x14ac:dyDescent="0.3">
      <c r="A91" s="72"/>
      <c r="B91" s="68">
        <v>45</v>
      </c>
      <c r="C91" s="39">
        <f>'Beispiel Antworten Kurzcheck'!C46</f>
        <v>1</v>
      </c>
      <c r="D91" s="39">
        <f>'Beispiel Antworten Kurzcheck'!D46</f>
        <v>2</v>
      </c>
      <c r="E91" s="39">
        <f>'Beispiel Antworten Kurzcheck'!E46</f>
        <v>1</v>
      </c>
      <c r="F91" s="39">
        <f>'Beispiel Antworten Kurzcheck'!F46</f>
        <v>1</v>
      </c>
      <c r="G91" s="39">
        <f>'Beispiel Antworten Kurzcheck'!G46</f>
        <v>1</v>
      </c>
      <c r="H91" s="39">
        <f>'Beispiel Antworten Kurzcheck'!H46</f>
        <v>2</v>
      </c>
      <c r="I91" s="39">
        <f>'Beispiel Antworten Kurzcheck'!I46</f>
        <v>2</v>
      </c>
      <c r="J91" s="39">
        <f>'Beispiel Antworten Kurzcheck'!J46</f>
        <v>1</v>
      </c>
      <c r="K91" s="39">
        <f>'Beispiel Antworten Kurzcheck'!K46</f>
        <v>2</v>
      </c>
      <c r="L91" s="39">
        <f>'Beispiel Antworten Kurzcheck'!L46</f>
        <v>1</v>
      </c>
      <c r="M91" s="39">
        <f>'Beispiel Antworten Kurzcheck'!M46</f>
        <v>1</v>
      </c>
      <c r="N91" s="39">
        <f>'Beispiel Antworten Kurzcheck'!N46</f>
        <v>2</v>
      </c>
      <c r="O91" s="39">
        <f>'Beispiel Antworten Kurzcheck'!O46</f>
        <v>1</v>
      </c>
      <c r="P91" s="42"/>
      <c r="Q91" s="42"/>
    </row>
    <row r="92" spans="1:17" ht="99" customHeight="1" thickBot="1" x14ac:dyDescent="0.35">
      <c r="A92" s="72"/>
      <c r="B92" s="68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76"/>
      <c r="N92" s="41"/>
      <c r="O92" s="41"/>
      <c r="P92" s="42"/>
      <c r="Q92" s="42"/>
    </row>
    <row r="93" spans="1:17" x14ac:dyDescent="0.3">
      <c r="A93" s="72"/>
      <c r="B93" s="68">
        <v>46</v>
      </c>
      <c r="C93" s="39">
        <f>'Beispiel Antworten Kurzcheck'!C47</f>
        <v>2</v>
      </c>
      <c r="D93" s="39">
        <f>'Beispiel Antworten Kurzcheck'!D47</f>
        <v>1</v>
      </c>
      <c r="E93" s="39">
        <f>'Beispiel Antworten Kurzcheck'!E47</f>
        <v>1</v>
      </c>
      <c r="F93" s="39">
        <f>'Beispiel Antworten Kurzcheck'!F47</f>
        <v>1</v>
      </c>
      <c r="G93" s="39">
        <f>'Beispiel Antworten Kurzcheck'!G47</f>
        <v>2</v>
      </c>
      <c r="H93" s="39">
        <f>'Beispiel Antworten Kurzcheck'!H47</f>
        <v>1</v>
      </c>
      <c r="I93" s="39">
        <f>'Beispiel Antworten Kurzcheck'!I47</f>
        <v>1</v>
      </c>
      <c r="J93" s="39">
        <f>'Beispiel Antworten Kurzcheck'!J47</f>
        <v>2</v>
      </c>
      <c r="K93" s="39">
        <f>'Beispiel Antworten Kurzcheck'!K47</f>
        <v>2</v>
      </c>
      <c r="L93" s="39">
        <f>'Beispiel Antworten Kurzcheck'!L47</f>
        <v>2</v>
      </c>
      <c r="M93" s="39">
        <f>'Beispiel Antworten Kurzcheck'!M47</f>
        <v>1</v>
      </c>
      <c r="N93" s="39">
        <f>'Beispiel Antworten Kurzcheck'!N47</f>
        <v>2</v>
      </c>
      <c r="O93" s="39">
        <f>'Beispiel Antworten Kurzcheck'!O47</f>
        <v>1</v>
      </c>
      <c r="P93" s="42"/>
      <c r="Q93" s="42"/>
    </row>
    <row r="94" spans="1:17" ht="99" customHeight="1" thickBot="1" x14ac:dyDescent="0.35">
      <c r="A94" s="72"/>
      <c r="B94" s="68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2"/>
      <c r="Q94" s="42"/>
    </row>
    <row r="95" spans="1:17" x14ac:dyDescent="0.3">
      <c r="A95" s="72"/>
      <c r="B95" s="68">
        <v>47</v>
      </c>
      <c r="C95" s="39">
        <f>'Beispiel Antworten Kurzcheck'!C48</f>
        <v>3</v>
      </c>
      <c r="D95" s="39">
        <f>'Beispiel Antworten Kurzcheck'!D48</f>
        <v>1</v>
      </c>
      <c r="E95" s="39">
        <f>'Beispiel Antworten Kurzcheck'!E48</f>
        <v>2</v>
      </c>
      <c r="F95" s="39">
        <f>'Beispiel Antworten Kurzcheck'!F48</f>
        <v>1</v>
      </c>
      <c r="G95" s="39">
        <f>'Beispiel Antworten Kurzcheck'!G48</f>
        <v>2</v>
      </c>
      <c r="H95" s="39">
        <f>'Beispiel Antworten Kurzcheck'!H48</f>
        <v>2</v>
      </c>
      <c r="I95" s="39">
        <f>'Beispiel Antworten Kurzcheck'!I48</f>
        <v>1</v>
      </c>
      <c r="J95" s="39">
        <f>'Beispiel Antworten Kurzcheck'!J48</f>
        <v>3</v>
      </c>
      <c r="K95" s="39">
        <f>'Beispiel Antworten Kurzcheck'!K48</f>
        <v>1</v>
      </c>
      <c r="L95" s="39">
        <f>'Beispiel Antworten Kurzcheck'!L48</f>
        <v>1</v>
      </c>
      <c r="M95" s="39">
        <f>'Beispiel Antworten Kurzcheck'!M48</f>
        <v>1</v>
      </c>
      <c r="N95" s="39">
        <f>'Beispiel Antworten Kurzcheck'!N48</f>
        <v>1</v>
      </c>
      <c r="O95" s="39">
        <f>'Beispiel Antworten Kurzcheck'!O48</f>
        <v>1</v>
      </c>
      <c r="P95" s="42"/>
      <c r="Q95" s="42"/>
    </row>
    <row r="96" spans="1:17" ht="99" customHeight="1" thickBot="1" x14ac:dyDescent="0.35">
      <c r="A96" s="72"/>
      <c r="B96" s="68"/>
      <c r="C96" s="76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2"/>
      <c r="Q96" s="42"/>
    </row>
    <row r="97" spans="1:17" x14ac:dyDescent="0.3">
      <c r="A97" s="72"/>
      <c r="B97" s="68">
        <v>48</v>
      </c>
      <c r="C97" s="39">
        <f>'Beispiel Antworten Kurzcheck'!C49</f>
        <v>2</v>
      </c>
      <c r="D97" s="39">
        <f>'Beispiel Antworten Kurzcheck'!D49</f>
        <v>2</v>
      </c>
      <c r="E97" s="39">
        <f>'Beispiel Antworten Kurzcheck'!E49</f>
        <v>2</v>
      </c>
      <c r="F97" s="39">
        <f>'Beispiel Antworten Kurzcheck'!F49</f>
        <v>1</v>
      </c>
      <c r="G97" s="39">
        <f>'Beispiel Antworten Kurzcheck'!G49</f>
        <v>1</v>
      </c>
      <c r="H97" s="39">
        <f>'Beispiel Antworten Kurzcheck'!H49</f>
        <v>3</v>
      </c>
      <c r="I97" s="39">
        <f>'Beispiel Antworten Kurzcheck'!I49</f>
        <v>3</v>
      </c>
      <c r="J97" s="39">
        <f>'Beispiel Antworten Kurzcheck'!J49</f>
        <v>3</v>
      </c>
      <c r="K97" s="39">
        <f>'Beispiel Antworten Kurzcheck'!K49</f>
        <v>2</v>
      </c>
      <c r="L97" s="39">
        <f>'Beispiel Antworten Kurzcheck'!L49</f>
        <v>1</v>
      </c>
      <c r="M97" s="39">
        <f>'Beispiel Antworten Kurzcheck'!M49</f>
        <v>1</v>
      </c>
      <c r="N97" s="39">
        <f>'Beispiel Antworten Kurzcheck'!N49</f>
        <v>2</v>
      </c>
      <c r="O97" s="39">
        <f>'Beispiel Antworten Kurzcheck'!O49</f>
        <v>1</v>
      </c>
      <c r="P97" s="42"/>
      <c r="Q97" s="42"/>
    </row>
    <row r="98" spans="1:17" ht="109.5" customHeight="1" thickBot="1" x14ac:dyDescent="0.35">
      <c r="A98" s="72"/>
      <c r="B98" s="68"/>
      <c r="C98" s="45"/>
      <c r="D98" s="45"/>
      <c r="E98" s="46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2"/>
      <c r="Q98" s="42"/>
    </row>
    <row r="99" spans="1:17" x14ac:dyDescent="0.3">
      <c r="A99" s="72"/>
      <c r="B99" s="68">
        <v>49</v>
      </c>
      <c r="C99" s="39">
        <f>'Beispiel Antworten Kurzcheck'!C50</f>
        <v>2</v>
      </c>
      <c r="D99" s="39">
        <f>'Beispiel Antworten Kurzcheck'!D50</f>
        <v>1</v>
      </c>
      <c r="E99" s="39">
        <f>'Beispiel Antworten Kurzcheck'!E50</f>
        <v>2</v>
      </c>
      <c r="F99" s="39">
        <f>'Beispiel Antworten Kurzcheck'!F50</f>
        <v>1</v>
      </c>
      <c r="G99" s="39">
        <f>'Beispiel Antworten Kurzcheck'!G50</f>
        <v>1</v>
      </c>
      <c r="H99" s="39">
        <f>'Beispiel Antworten Kurzcheck'!H50</f>
        <v>2</v>
      </c>
      <c r="I99" s="39">
        <f>'Beispiel Antworten Kurzcheck'!I50</f>
        <v>2</v>
      </c>
      <c r="J99" s="39">
        <f>'Beispiel Antworten Kurzcheck'!J50</f>
        <v>1</v>
      </c>
      <c r="K99" s="39">
        <f>'Beispiel Antworten Kurzcheck'!K50</f>
        <v>1</v>
      </c>
      <c r="L99" s="39">
        <f>'Beispiel Antworten Kurzcheck'!L50</f>
        <v>1</v>
      </c>
      <c r="M99" s="39">
        <f>'Beispiel Antworten Kurzcheck'!M50</f>
        <v>1</v>
      </c>
      <c r="N99" s="39">
        <f>'Beispiel Antworten Kurzcheck'!N50</f>
        <v>1</v>
      </c>
      <c r="O99" s="39">
        <f>'Beispiel Antworten Kurzcheck'!O50</f>
        <v>2</v>
      </c>
      <c r="P99" s="42"/>
      <c r="Q99" s="42"/>
    </row>
    <row r="100" spans="1:17" ht="129" customHeight="1" thickBot="1" x14ac:dyDescent="0.35">
      <c r="A100" s="72"/>
      <c r="B100" s="68"/>
      <c r="C100" s="43"/>
      <c r="D100" s="43"/>
      <c r="E100" s="44"/>
      <c r="F100" s="43"/>
      <c r="G100" s="43"/>
      <c r="H100" s="43"/>
      <c r="I100" s="43"/>
      <c r="J100" s="43"/>
      <c r="K100" s="43"/>
      <c r="L100" s="43"/>
      <c r="M100" s="43"/>
      <c r="N100" s="77"/>
      <c r="O100" s="43"/>
      <c r="P100" s="42"/>
      <c r="Q100" s="42"/>
    </row>
    <row r="101" spans="1:17" x14ac:dyDescent="0.3">
      <c r="A101" s="72"/>
      <c r="B101" s="68">
        <v>50</v>
      </c>
      <c r="C101" s="39">
        <f>'Beispiel Antworten Kurzcheck'!C51</f>
        <v>2</v>
      </c>
      <c r="D101" s="39">
        <f>'Beispiel Antworten Kurzcheck'!D51</f>
        <v>3</v>
      </c>
      <c r="E101" s="39">
        <f>'Beispiel Antworten Kurzcheck'!E51</f>
        <v>3</v>
      </c>
      <c r="F101" s="39">
        <f>'Beispiel Antworten Kurzcheck'!F51</f>
        <v>1</v>
      </c>
      <c r="G101" s="39">
        <f>'Beispiel Antworten Kurzcheck'!G51</f>
        <v>3</v>
      </c>
      <c r="H101" s="39">
        <f>'Beispiel Antworten Kurzcheck'!H51</f>
        <v>3</v>
      </c>
      <c r="I101" s="39">
        <f>'Beispiel Antworten Kurzcheck'!I51</f>
        <v>1</v>
      </c>
      <c r="J101" s="39">
        <f>'Beispiel Antworten Kurzcheck'!J51</f>
        <v>1</v>
      </c>
      <c r="K101" s="39">
        <f>'Beispiel Antworten Kurzcheck'!K51</f>
        <v>2</v>
      </c>
      <c r="L101" s="39">
        <f>'Beispiel Antworten Kurzcheck'!L51</f>
        <v>2</v>
      </c>
      <c r="M101" s="39">
        <f>'Beispiel Antworten Kurzcheck'!M51</f>
        <v>1</v>
      </c>
      <c r="N101" s="39">
        <f>'Beispiel Antworten Kurzcheck'!N51</f>
        <v>3</v>
      </c>
      <c r="O101" s="39">
        <f>'Beispiel Antworten Kurzcheck'!O51</f>
        <v>2</v>
      </c>
      <c r="P101" s="42"/>
      <c r="Q101" s="42"/>
    </row>
    <row r="102" spans="1:17" ht="99" customHeight="1" thickBot="1" x14ac:dyDescent="0.35">
      <c r="A102" s="72"/>
      <c r="B102" s="68"/>
      <c r="C102" s="43"/>
      <c r="D102" s="43"/>
      <c r="E102" s="43"/>
      <c r="F102" s="43"/>
      <c r="G102" s="43"/>
      <c r="H102" s="43"/>
      <c r="I102" s="43"/>
      <c r="J102" s="43"/>
      <c r="K102" s="44"/>
      <c r="L102" s="43"/>
      <c r="M102" s="44"/>
      <c r="N102" s="43"/>
      <c r="O102" s="43"/>
      <c r="P102" s="42"/>
      <c r="Q102" s="42"/>
    </row>
    <row r="103" spans="1:17" x14ac:dyDescent="0.3">
      <c r="A103" s="72"/>
      <c r="B103" s="68">
        <v>51</v>
      </c>
      <c r="C103" s="39">
        <f>'Beispiel Antworten Kurzcheck'!C52</f>
        <v>2</v>
      </c>
      <c r="D103" s="39">
        <f>'Beispiel Antworten Kurzcheck'!D52</f>
        <v>2</v>
      </c>
      <c r="E103" s="39">
        <f>'Beispiel Antworten Kurzcheck'!E52</f>
        <v>1</v>
      </c>
      <c r="F103" s="39">
        <f>'Beispiel Antworten Kurzcheck'!F52</f>
        <v>3</v>
      </c>
      <c r="G103" s="39">
        <f>'Beispiel Antworten Kurzcheck'!G52</f>
        <v>3</v>
      </c>
      <c r="H103" s="39">
        <f>'Beispiel Antworten Kurzcheck'!H52</f>
        <v>3</v>
      </c>
      <c r="I103" s="39">
        <f>'Beispiel Antworten Kurzcheck'!I52</f>
        <v>2</v>
      </c>
      <c r="J103" s="39">
        <f>'Beispiel Antworten Kurzcheck'!J52</f>
        <v>2</v>
      </c>
      <c r="K103" s="39">
        <f>'Beispiel Antworten Kurzcheck'!K52</f>
        <v>1</v>
      </c>
      <c r="L103" s="39">
        <f>'Beispiel Antworten Kurzcheck'!L52</f>
        <v>1</v>
      </c>
      <c r="M103" s="39">
        <f>'Beispiel Antworten Kurzcheck'!M52</f>
        <v>2</v>
      </c>
      <c r="N103" s="39">
        <f>'Beispiel Antworten Kurzcheck'!N52</f>
        <v>2</v>
      </c>
      <c r="O103" s="39">
        <f>'Beispiel Antworten Kurzcheck'!O52</f>
        <v>3</v>
      </c>
      <c r="P103" s="42"/>
      <c r="Q103" s="42"/>
    </row>
    <row r="104" spans="1:17" ht="99" customHeight="1" thickBot="1" x14ac:dyDescent="0.35">
      <c r="A104" s="72"/>
      <c r="B104" s="68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2"/>
      <c r="Q104" s="42"/>
    </row>
    <row r="105" spans="1:17" x14ac:dyDescent="0.3">
      <c r="A105" s="72"/>
      <c r="B105" s="68">
        <v>52</v>
      </c>
      <c r="C105" s="39">
        <f>'Beispiel Antworten Kurzcheck'!C53</f>
        <v>2</v>
      </c>
      <c r="D105" s="39">
        <f>'Beispiel Antworten Kurzcheck'!D53</f>
        <v>1</v>
      </c>
      <c r="E105" s="39">
        <f>'Beispiel Antworten Kurzcheck'!E53</f>
        <v>1</v>
      </c>
      <c r="F105" s="39">
        <f>'Beispiel Antworten Kurzcheck'!F53</f>
        <v>2</v>
      </c>
      <c r="G105" s="39">
        <f>'Beispiel Antworten Kurzcheck'!G53</f>
        <v>3</v>
      </c>
      <c r="H105" s="39">
        <f>'Beispiel Antworten Kurzcheck'!H53</f>
        <v>2</v>
      </c>
      <c r="I105" s="39">
        <f>'Beispiel Antworten Kurzcheck'!I53</f>
        <v>1</v>
      </c>
      <c r="J105" s="39">
        <f>'Beispiel Antworten Kurzcheck'!J53</f>
        <v>1</v>
      </c>
      <c r="K105" s="39">
        <f>'Beispiel Antworten Kurzcheck'!K53</f>
        <v>1</v>
      </c>
      <c r="L105" s="39">
        <f>'Beispiel Antworten Kurzcheck'!L53</f>
        <v>2</v>
      </c>
      <c r="M105" s="39">
        <f>'Beispiel Antworten Kurzcheck'!M53</f>
        <v>1</v>
      </c>
      <c r="N105" s="39">
        <f>'Beispiel Antworten Kurzcheck'!N53</f>
        <v>3</v>
      </c>
      <c r="O105" s="39">
        <f>'Beispiel Antworten Kurzcheck'!O53</f>
        <v>2</v>
      </c>
      <c r="P105" s="42"/>
      <c r="Q105" s="42"/>
    </row>
    <row r="106" spans="1:17" ht="99.75" customHeight="1" thickBot="1" x14ac:dyDescent="0.35">
      <c r="A106" s="72"/>
      <c r="B106" s="68"/>
      <c r="C106" s="43"/>
      <c r="D106" s="43"/>
      <c r="E106" s="43"/>
      <c r="F106" s="77"/>
      <c r="G106" s="43"/>
      <c r="H106" s="43"/>
      <c r="I106" s="43"/>
      <c r="J106" s="43"/>
      <c r="K106" s="43"/>
      <c r="L106" s="43"/>
      <c r="M106" s="43"/>
      <c r="N106" s="43"/>
      <c r="O106" s="43"/>
      <c r="P106" s="42"/>
      <c r="Q106" s="42"/>
    </row>
    <row r="107" spans="1:17" x14ac:dyDescent="0.3">
      <c r="A107" s="72"/>
      <c r="B107" s="68">
        <v>53</v>
      </c>
      <c r="C107" s="39">
        <f>'Beispiel Antworten Kurzcheck'!C54</f>
        <v>2</v>
      </c>
      <c r="D107" s="39">
        <f>'Beispiel Antworten Kurzcheck'!D54</f>
        <v>3</v>
      </c>
      <c r="E107" s="39">
        <f>'Beispiel Antworten Kurzcheck'!E54</f>
        <v>2</v>
      </c>
      <c r="F107" s="39">
        <f>'Beispiel Antworten Kurzcheck'!F54</f>
        <v>1</v>
      </c>
      <c r="G107" s="39">
        <f>'Beispiel Antworten Kurzcheck'!G54</f>
        <v>2</v>
      </c>
      <c r="H107" s="39">
        <f>'Beispiel Antworten Kurzcheck'!H54</f>
        <v>2</v>
      </c>
      <c r="I107" s="39">
        <f>'Beispiel Antworten Kurzcheck'!I54</f>
        <v>3</v>
      </c>
      <c r="J107" s="39">
        <f>'Beispiel Antworten Kurzcheck'!J54</f>
        <v>2</v>
      </c>
      <c r="K107" s="39">
        <f>'Beispiel Antworten Kurzcheck'!K54</f>
        <v>1</v>
      </c>
      <c r="L107" s="39">
        <f>'Beispiel Antworten Kurzcheck'!L54</f>
        <v>2</v>
      </c>
      <c r="M107" s="39">
        <f>'Beispiel Antworten Kurzcheck'!M54</f>
        <v>1</v>
      </c>
      <c r="N107" s="39">
        <f>'Beispiel Antworten Kurzcheck'!N54</f>
        <v>2</v>
      </c>
      <c r="O107" s="39">
        <f>'Beispiel Antworten Kurzcheck'!O54</f>
        <v>2</v>
      </c>
      <c r="P107" s="42"/>
      <c r="Q107" s="42"/>
    </row>
    <row r="108" spans="1:17" ht="99.75" customHeight="1" thickBot="1" x14ac:dyDescent="0.35">
      <c r="A108" s="72"/>
      <c r="B108" s="68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2"/>
      <c r="Q108" s="42"/>
    </row>
    <row r="109" spans="1:17" ht="13.5" customHeight="1" x14ac:dyDescent="0.3">
      <c r="A109" s="72"/>
      <c r="B109" s="68">
        <v>54</v>
      </c>
      <c r="C109" s="39">
        <f>'Beispiel Antworten Kurzcheck'!C55</f>
        <v>3</v>
      </c>
      <c r="D109" s="39">
        <f>'Beispiel Antworten Kurzcheck'!D55</f>
        <v>2</v>
      </c>
      <c r="E109" s="39">
        <f>'Beispiel Antworten Kurzcheck'!E55</f>
        <v>2</v>
      </c>
      <c r="F109" s="39">
        <f>'Beispiel Antworten Kurzcheck'!F55</f>
        <v>2</v>
      </c>
      <c r="G109" s="39">
        <f>'Beispiel Antworten Kurzcheck'!G55</f>
        <v>3</v>
      </c>
      <c r="H109" s="39">
        <f>'Beispiel Antworten Kurzcheck'!H55</f>
        <v>3</v>
      </c>
      <c r="I109" s="39">
        <f>'Beispiel Antworten Kurzcheck'!I55</f>
        <v>2</v>
      </c>
      <c r="J109" s="39">
        <f>'Beispiel Antworten Kurzcheck'!J55</f>
        <v>3</v>
      </c>
      <c r="K109" s="39">
        <f>'Beispiel Antworten Kurzcheck'!K55</f>
        <v>2</v>
      </c>
      <c r="L109" s="39">
        <f>'Beispiel Antworten Kurzcheck'!L55</f>
        <v>3</v>
      </c>
      <c r="M109" s="39">
        <f>'Beispiel Antworten Kurzcheck'!M55</f>
        <v>2</v>
      </c>
      <c r="N109" s="39">
        <f>'Beispiel Antworten Kurzcheck'!N55</f>
        <v>1</v>
      </c>
      <c r="O109" s="39">
        <f>'Beispiel Antworten Kurzcheck'!O55</f>
        <v>1</v>
      </c>
      <c r="P109" s="42"/>
      <c r="Q109" s="42"/>
    </row>
    <row r="110" spans="1:17" ht="99" customHeight="1" thickBot="1" x14ac:dyDescent="0.35">
      <c r="A110" s="72"/>
      <c r="B110" s="68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2"/>
      <c r="Q110" s="42"/>
    </row>
    <row r="111" spans="1:17" x14ac:dyDescent="0.3">
      <c r="A111" s="72"/>
      <c r="B111" s="68">
        <v>55</v>
      </c>
      <c r="C111" s="39">
        <f>'Beispiel Antworten Kurzcheck'!C56</f>
        <v>1</v>
      </c>
      <c r="D111" s="39">
        <f>'Beispiel Antworten Kurzcheck'!D56</f>
        <v>2</v>
      </c>
      <c r="E111" s="39">
        <f>'Beispiel Antworten Kurzcheck'!E56</f>
        <v>2</v>
      </c>
      <c r="F111" s="39">
        <f>'Beispiel Antworten Kurzcheck'!F56</f>
        <v>1</v>
      </c>
      <c r="G111" s="39">
        <f>'Beispiel Antworten Kurzcheck'!G56</f>
        <v>2</v>
      </c>
      <c r="H111" s="39">
        <f>'Beispiel Antworten Kurzcheck'!H56</f>
        <v>1</v>
      </c>
      <c r="I111" s="39">
        <f>'Beispiel Antworten Kurzcheck'!I56</f>
        <v>1</v>
      </c>
      <c r="J111" s="39">
        <f>'Beispiel Antworten Kurzcheck'!J56</f>
        <v>3</v>
      </c>
      <c r="K111" s="39">
        <f>'Beispiel Antworten Kurzcheck'!K56</f>
        <v>3</v>
      </c>
      <c r="L111" s="39">
        <f>'Beispiel Antworten Kurzcheck'!L56</f>
        <v>1</v>
      </c>
      <c r="M111" s="39">
        <f>'Beispiel Antworten Kurzcheck'!M56</f>
        <v>1</v>
      </c>
      <c r="N111" s="39">
        <f>'Beispiel Antworten Kurzcheck'!N56</f>
        <v>2</v>
      </c>
      <c r="O111" s="39">
        <f>'Beispiel Antworten Kurzcheck'!O56</f>
        <v>1</v>
      </c>
      <c r="P111" s="42"/>
      <c r="Q111" s="42"/>
    </row>
    <row r="112" spans="1:17" ht="99" customHeight="1" thickBot="1" x14ac:dyDescent="0.35">
      <c r="A112" s="72"/>
      <c r="B112" s="68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2"/>
      <c r="Q112" s="42"/>
    </row>
    <row r="113" spans="1:17" x14ac:dyDescent="0.3">
      <c r="A113" s="72"/>
      <c r="B113" s="68">
        <v>56</v>
      </c>
      <c r="C113" s="39">
        <f>'Beispiel Antworten Kurzcheck'!C57</f>
        <v>2</v>
      </c>
      <c r="D113" s="39">
        <f>'Beispiel Antworten Kurzcheck'!D57</f>
        <v>2</v>
      </c>
      <c r="E113" s="39">
        <f>'Beispiel Antworten Kurzcheck'!E57</f>
        <v>2</v>
      </c>
      <c r="F113" s="39">
        <f>'Beispiel Antworten Kurzcheck'!F57</f>
        <v>2</v>
      </c>
      <c r="G113" s="39">
        <f>'Beispiel Antworten Kurzcheck'!G57</f>
        <v>3</v>
      </c>
      <c r="H113" s="39">
        <f>'Beispiel Antworten Kurzcheck'!H57</f>
        <v>2</v>
      </c>
      <c r="I113" s="39">
        <f>'Beispiel Antworten Kurzcheck'!I57</f>
        <v>2</v>
      </c>
      <c r="J113" s="39">
        <f>'Beispiel Antworten Kurzcheck'!J57</f>
        <v>2</v>
      </c>
      <c r="K113" s="39">
        <f>'Beispiel Antworten Kurzcheck'!K57</f>
        <v>1</v>
      </c>
      <c r="L113" s="39">
        <f>'Beispiel Antworten Kurzcheck'!L57</f>
        <v>2</v>
      </c>
      <c r="M113" s="39">
        <f>'Beispiel Antworten Kurzcheck'!M57</f>
        <v>1</v>
      </c>
      <c r="N113" s="39">
        <f>'Beispiel Antworten Kurzcheck'!N57</f>
        <v>2</v>
      </c>
      <c r="O113" s="39">
        <f>'Beispiel Antworten Kurzcheck'!O57</f>
        <v>2</v>
      </c>
      <c r="P113" s="42"/>
      <c r="Q113" s="42"/>
    </row>
    <row r="114" spans="1:17" ht="99" customHeight="1" thickBot="1" x14ac:dyDescent="0.35">
      <c r="A114" s="72"/>
      <c r="B114" s="68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2"/>
      <c r="Q114" s="42"/>
    </row>
    <row r="115" spans="1:17" x14ac:dyDescent="0.3">
      <c r="A115" s="72"/>
      <c r="B115" s="68">
        <v>57</v>
      </c>
      <c r="C115" s="39">
        <f>'Beispiel Antworten Kurzcheck'!C58</f>
        <v>1</v>
      </c>
      <c r="D115" s="39">
        <f>'Beispiel Antworten Kurzcheck'!D58</f>
        <v>1</v>
      </c>
      <c r="E115" s="39">
        <f>'Beispiel Antworten Kurzcheck'!E58</f>
        <v>2</v>
      </c>
      <c r="F115" s="39">
        <f>'Beispiel Antworten Kurzcheck'!F58</f>
        <v>1</v>
      </c>
      <c r="G115" s="39">
        <f>'Beispiel Antworten Kurzcheck'!G58</f>
        <v>1</v>
      </c>
      <c r="H115" s="39">
        <f>'Beispiel Antworten Kurzcheck'!H58</f>
        <v>1</v>
      </c>
      <c r="I115" s="39">
        <f>'Beispiel Antworten Kurzcheck'!I58</f>
        <v>2</v>
      </c>
      <c r="J115" s="39">
        <f>'Beispiel Antworten Kurzcheck'!J58</f>
        <v>2</v>
      </c>
      <c r="K115" s="39">
        <f>'Beispiel Antworten Kurzcheck'!K58</f>
        <v>2</v>
      </c>
      <c r="L115" s="39">
        <f>'Beispiel Antworten Kurzcheck'!L58</f>
        <v>2</v>
      </c>
      <c r="M115" s="39">
        <f>'Beispiel Antworten Kurzcheck'!M58</f>
        <v>1</v>
      </c>
      <c r="N115" s="39">
        <f>'Beispiel Antworten Kurzcheck'!N58</f>
        <v>1</v>
      </c>
      <c r="O115" s="39">
        <f>'Beispiel Antworten Kurzcheck'!O58</f>
        <v>1</v>
      </c>
      <c r="P115" s="42"/>
      <c r="Q115" s="42"/>
    </row>
    <row r="116" spans="1:17" ht="99" customHeight="1" thickBot="1" x14ac:dyDescent="0.35">
      <c r="A116" s="72"/>
      <c r="B116" s="68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2"/>
      <c r="Q116" s="42"/>
    </row>
    <row r="117" spans="1:17" x14ac:dyDescent="0.3">
      <c r="A117" s="72"/>
      <c r="B117" s="68">
        <v>58</v>
      </c>
      <c r="C117" s="39">
        <f>'Beispiel Antworten Kurzcheck'!C59</f>
        <v>1</v>
      </c>
      <c r="D117" s="39">
        <f>'Beispiel Antworten Kurzcheck'!D59</f>
        <v>1</v>
      </c>
      <c r="E117" s="39">
        <f>'Beispiel Antworten Kurzcheck'!E59</f>
        <v>1</v>
      </c>
      <c r="F117" s="39">
        <f>'Beispiel Antworten Kurzcheck'!F59</f>
        <v>1</v>
      </c>
      <c r="G117" s="39">
        <f>'Beispiel Antworten Kurzcheck'!G59</f>
        <v>1</v>
      </c>
      <c r="H117" s="39">
        <f>'Beispiel Antworten Kurzcheck'!H59</f>
        <v>1</v>
      </c>
      <c r="I117" s="39">
        <f>'Beispiel Antworten Kurzcheck'!I59</f>
        <v>1</v>
      </c>
      <c r="J117" s="39">
        <f>'Beispiel Antworten Kurzcheck'!J59</f>
        <v>1</v>
      </c>
      <c r="K117" s="39">
        <f>'Beispiel Antworten Kurzcheck'!K59</f>
        <v>1</v>
      </c>
      <c r="L117" s="39">
        <f>'Beispiel Antworten Kurzcheck'!L59</f>
        <v>2</v>
      </c>
      <c r="M117" s="39">
        <f>'Beispiel Antworten Kurzcheck'!M59</f>
        <v>1</v>
      </c>
      <c r="N117" s="39">
        <f>'Beispiel Antworten Kurzcheck'!N59</f>
        <v>1</v>
      </c>
      <c r="O117" s="39">
        <f>'Beispiel Antworten Kurzcheck'!O59</f>
        <v>1</v>
      </c>
      <c r="P117" s="42"/>
      <c r="Q117" s="42"/>
    </row>
    <row r="118" spans="1:17" ht="99" customHeight="1" thickBot="1" x14ac:dyDescent="0.35">
      <c r="A118" s="72"/>
      <c r="B118" s="68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2"/>
      <c r="Q118" s="42"/>
    </row>
    <row r="119" spans="1:17" ht="13.5" customHeight="1" x14ac:dyDescent="0.3">
      <c r="A119" s="72"/>
      <c r="B119" s="68">
        <v>59</v>
      </c>
      <c r="C119" s="39">
        <f>'Beispiel Antworten Kurzcheck'!C60</f>
        <v>1</v>
      </c>
      <c r="D119" s="39">
        <f>'Beispiel Antworten Kurzcheck'!D60</f>
        <v>2</v>
      </c>
      <c r="E119" s="39">
        <f>'Beispiel Antworten Kurzcheck'!E60</f>
        <v>1</v>
      </c>
      <c r="F119" s="39">
        <f>'Beispiel Antworten Kurzcheck'!F60</f>
        <v>1</v>
      </c>
      <c r="G119" s="39">
        <f>'Beispiel Antworten Kurzcheck'!G60</f>
        <v>1</v>
      </c>
      <c r="H119" s="39">
        <f>'Beispiel Antworten Kurzcheck'!H60</f>
        <v>2</v>
      </c>
      <c r="I119" s="39">
        <f>'Beispiel Antworten Kurzcheck'!I60</f>
        <v>2</v>
      </c>
      <c r="J119" s="39">
        <f>'Beispiel Antworten Kurzcheck'!J60</f>
        <v>1</v>
      </c>
      <c r="K119" s="39">
        <f>'Beispiel Antworten Kurzcheck'!K60</f>
        <v>2</v>
      </c>
      <c r="L119" s="39">
        <f>'Beispiel Antworten Kurzcheck'!L60</f>
        <v>1</v>
      </c>
      <c r="M119" s="39">
        <f>'Beispiel Antworten Kurzcheck'!M60</f>
        <v>1</v>
      </c>
      <c r="N119" s="39">
        <f>'Beispiel Antworten Kurzcheck'!N60</f>
        <v>1</v>
      </c>
      <c r="O119" s="39">
        <f>'Beispiel Antworten Kurzcheck'!O60</f>
        <v>1</v>
      </c>
      <c r="P119" s="42"/>
      <c r="Q119" s="42"/>
    </row>
    <row r="120" spans="1:17" ht="99" customHeight="1" thickBot="1" x14ac:dyDescent="0.35">
      <c r="A120" s="72"/>
      <c r="B120" s="68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2"/>
      <c r="Q120" s="42"/>
    </row>
    <row r="121" spans="1:17" ht="13.5" customHeight="1" x14ac:dyDescent="0.3">
      <c r="A121" s="72"/>
      <c r="B121" s="68">
        <v>60</v>
      </c>
      <c r="C121" s="39">
        <f>'Beispiel Antworten Kurzcheck'!C61</f>
        <v>3</v>
      </c>
      <c r="D121" s="39">
        <f>'Beispiel Antworten Kurzcheck'!D61</f>
        <v>3</v>
      </c>
      <c r="E121" s="39">
        <f>'Beispiel Antworten Kurzcheck'!E61</f>
        <v>2</v>
      </c>
      <c r="F121" s="39">
        <f>'Beispiel Antworten Kurzcheck'!F61</f>
        <v>2</v>
      </c>
      <c r="G121" s="39">
        <f>'Beispiel Antworten Kurzcheck'!G61</f>
        <v>3</v>
      </c>
      <c r="H121" s="39">
        <f>'Beispiel Antworten Kurzcheck'!H61</f>
        <v>2</v>
      </c>
      <c r="I121" s="39">
        <f>'Beispiel Antworten Kurzcheck'!I61</f>
        <v>2</v>
      </c>
      <c r="J121" s="39">
        <f>'Beispiel Antworten Kurzcheck'!J61</f>
        <v>3</v>
      </c>
      <c r="K121" s="39">
        <f>'Beispiel Antworten Kurzcheck'!K61</f>
        <v>2</v>
      </c>
      <c r="L121" s="39">
        <f>'Beispiel Antworten Kurzcheck'!L61</f>
        <v>2</v>
      </c>
      <c r="M121" s="39">
        <f>'Beispiel Antworten Kurzcheck'!M61</f>
        <v>1</v>
      </c>
      <c r="N121" s="39">
        <f>'Beispiel Antworten Kurzcheck'!N61</f>
        <v>2</v>
      </c>
      <c r="O121" s="39">
        <f>'Beispiel Antworten Kurzcheck'!O61</f>
        <v>2</v>
      </c>
      <c r="P121" s="42"/>
      <c r="Q121" s="42"/>
    </row>
    <row r="122" spans="1:17" ht="99" customHeight="1" thickBot="1" x14ac:dyDescent="0.35">
      <c r="A122" s="72"/>
      <c r="B122" s="68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2"/>
      <c r="Q122" s="42"/>
    </row>
  </sheetData>
  <conditionalFormatting sqref="C39:O39 C3:O3 C5:O5 C7:O7 C9:O9 C11:O11 C13:O13 C15:O15 C17:O17 C19:O19 C21:O21 C23:O23 C25:O25 C27:O27 C29:O29 C31:O31 C33:O33 C35:O35 C37:O37 C41:O41 C43:O43 C45:O45 C47:O47 C49:O49 C51:O51 C53:O53 C55:O55 C57:O57 C59:O62 C69:P69">
    <cfRule type="cellIs" dxfId="149" priority="154" operator="equal">
      <formula>3</formula>
    </cfRule>
    <cfRule type="cellIs" dxfId="148" priority="155" operator="equal">
      <formula>2</formula>
    </cfRule>
    <cfRule type="cellIs" dxfId="147" priority="156" operator="equal">
      <formula>1</formula>
    </cfRule>
  </conditionalFormatting>
  <conditionalFormatting sqref="C99:O122 D97:O98 C63:O68 C70:O97">
    <cfRule type="cellIs" dxfId="146" priority="145" operator="equal">
      <formula>3</formula>
    </cfRule>
    <cfRule type="cellIs" dxfId="145" priority="146" operator="equal">
      <formula>2</formula>
    </cfRule>
    <cfRule type="cellIs" dxfId="144" priority="147" operator="equal">
      <formula>1</formula>
    </cfRule>
  </conditionalFormatting>
  <conditionalFormatting sqref="C110:O110">
    <cfRule type="cellIs" dxfId="143" priority="142" operator="equal">
      <formula>3</formula>
    </cfRule>
    <cfRule type="cellIs" dxfId="142" priority="143" operator="equal">
      <formula>2</formula>
    </cfRule>
    <cfRule type="cellIs" dxfId="141" priority="144" operator="equal">
      <formula>1</formula>
    </cfRule>
  </conditionalFormatting>
  <conditionalFormatting sqref="C4:O4">
    <cfRule type="cellIs" dxfId="140" priority="139" operator="equal">
      <formula>3</formula>
    </cfRule>
    <cfRule type="cellIs" dxfId="139" priority="140" operator="equal">
      <formula>2</formula>
    </cfRule>
    <cfRule type="cellIs" dxfId="138" priority="141" operator="equal">
      <formula>1</formula>
    </cfRule>
  </conditionalFormatting>
  <conditionalFormatting sqref="C6:O6">
    <cfRule type="cellIs" dxfId="137" priority="136" operator="equal">
      <formula>3</formula>
    </cfRule>
    <cfRule type="cellIs" dxfId="136" priority="137" operator="equal">
      <formula>2</formula>
    </cfRule>
    <cfRule type="cellIs" dxfId="135" priority="138" operator="equal">
      <formula>1</formula>
    </cfRule>
  </conditionalFormatting>
  <conditionalFormatting sqref="C8:O8">
    <cfRule type="cellIs" dxfId="134" priority="133" operator="equal">
      <formula>3</formula>
    </cfRule>
    <cfRule type="cellIs" dxfId="133" priority="134" operator="equal">
      <formula>2</formula>
    </cfRule>
    <cfRule type="cellIs" dxfId="132" priority="135" operator="equal">
      <formula>1</formula>
    </cfRule>
  </conditionalFormatting>
  <conditionalFormatting sqref="C10:O10">
    <cfRule type="cellIs" dxfId="131" priority="130" operator="equal">
      <formula>3</formula>
    </cfRule>
    <cfRule type="cellIs" dxfId="130" priority="131" operator="equal">
      <formula>2</formula>
    </cfRule>
    <cfRule type="cellIs" dxfId="129" priority="132" operator="equal">
      <formula>1</formula>
    </cfRule>
  </conditionalFormatting>
  <conditionalFormatting sqref="C12:O12">
    <cfRule type="cellIs" dxfId="128" priority="127" operator="equal">
      <formula>3</formula>
    </cfRule>
    <cfRule type="cellIs" dxfId="127" priority="128" operator="equal">
      <formula>2</formula>
    </cfRule>
    <cfRule type="cellIs" dxfId="126" priority="129" operator="equal">
      <formula>1</formula>
    </cfRule>
  </conditionalFormatting>
  <conditionalFormatting sqref="C14:O14">
    <cfRule type="cellIs" dxfId="125" priority="124" operator="equal">
      <formula>3</formula>
    </cfRule>
    <cfRule type="cellIs" dxfId="124" priority="125" operator="equal">
      <formula>2</formula>
    </cfRule>
    <cfRule type="cellIs" dxfId="123" priority="126" operator="equal">
      <formula>1</formula>
    </cfRule>
  </conditionalFormatting>
  <conditionalFormatting sqref="C16:O16">
    <cfRule type="cellIs" dxfId="122" priority="121" operator="equal">
      <formula>3</formula>
    </cfRule>
    <cfRule type="cellIs" dxfId="121" priority="122" operator="equal">
      <formula>2</formula>
    </cfRule>
    <cfRule type="cellIs" dxfId="120" priority="123" operator="equal">
      <formula>1</formula>
    </cfRule>
  </conditionalFormatting>
  <conditionalFormatting sqref="C18:O18">
    <cfRule type="cellIs" dxfId="119" priority="118" operator="equal">
      <formula>3</formula>
    </cfRule>
    <cfRule type="cellIs" dxfId="118" priority="119" operator="equal">
      <formula>2</formula>
    </cfRule>
    <cfRule type="cellIs" dxfId="117" priority="120" operator="equal">
      <formula>1</formula>
    </cfRule>
  </conditionalFormatting>
  <conditionalFormatting sqref="C20:O20">
    <cfRule type="cellIs" dxfId="116" priority="115" operator="equal">
      <formula>3</formula>
    </cfRule>
    <cfRule type="cellIs" dxfId="115" priority="116" operator="equal">
      <formula>2</formula>
    </cfRule>
    <cfRule type="cellIs" dxfId="114" priority="117" operator="equal">
      <formula>1</formula>
    </cfRule>
  </conditionalFormatting>
  <conditionalFormatting sqref="C22:O22">
    <cfRule type="cellIs" dxfId="113" priority="112" operator="equal">
      <formula>3</formula>
    </cfRule>
    <cfRule type="cellIs" dxfId="112" priority="113" operator="equal">
      <formula>2</formula>
    </cfRule>
    <cfRule type="cellIs" dxfId="111" priority="114" operator="equal">
      <formula>1</formula>
    </cfRule>
  </conditionalFormatting>
  <conditionalFormatting sqref="C24:O24">
    <cfRule type="cellIs" dxfId="110" priority="109" operator="equal">
      <formula>3</formula>
    </cfRule>
    <cfRule type="cellIs" dxfId="109" priority="110" operator="equal">
      <formula>2</formula>
    </cfRule>
    <cfRule type="cellIs" dxfId="108" priority="111" operator="equal">
      <formula>1</formula>
    </cfRule>
  </conditionalFormatting>
  <conditionalFormatting sqref="C26:O26">
    <cfRule type="cellIs" dxfId="107" priority="106" operator="equal">
      <formula>3</formula>
    </cfRule>
    <cfRule type="cellIs" dxfId="106" priority="107" operator="equal">
      <formula>2</formula>
    </cfRule>
    <cfRule type="cellIs" dxfId="105" priority="108" operator="equal">
      <formula>1</formula>
    </cfRule>
  </conditionalFormatting>
  <conditionalFormatting sqref="C28:O28">
    <cfRule type="cellIs" dxfId="104" priority="103" operator="equal">
      <formula>3</formula>
    </cfRule>
    <cfRule type="cellIs" dxfId="103" priority="104" operator="equal">
      <formula>2</formula>
    </cfRule>
    <cfRule type="cellIs" dxfId="102" priority="105" operator="equal">
      <formula>1</formula>
    </cfRule>
  </conditionalFormatting>
  <conditionalFormatting sqref="C30:O30">
    <cfRule type="cellIs" dxfId="101" priority="100" operator="equal">
      <formula>3</formula>
    </cfRule>
    <cfRule type="cellIs" dxfId="100" priority="101" operator="equal">
      <formula>2</formula>
    </cfRule>
    <cfRule type="cellIs" dxfId="99" priority="102" operator="equal">
      <formula>1</formula>
    </cfRule>
  </conditionalFormatting>
  <conditionalFormatting sqref="C32:O32">
    <cfRule type="cellIs" dxfId="98" priority="97" operator="equal">
      <formula>3</formula>
    </cfRule>
    <cfRule type="cellIs" dxfId="97" priority="98" operator="equal">
      <formula>2</formula>
    </cfRule>
    <cfRule type="cellIs" dxfId="96" priority="99" operator="equal">
      <formula>1</formula>
    </cfRule>
  </conditionalFormatting>
  <conditionalFormatting sqref="C34:O34">
    <cfRule type="cellIs" dxfId="95" priority="94" operator="equal">
      <formula>3</formula>
    </cfRule>
    <cfRule type="cellIs" dxfId="94" priority="95" operator="equal">
      <formula>2</formula>
    </cfRule>
    <cfRule type="cellIs" dxfId="93" priority="96" operator="equal">
      <formula>1</formula>
    </cfRule>
  </conditionalFormatting>
  <conditionalFormatting sqref="I34">
    <cfRule type="cellIs" dxfId="92" priority="91" operator="equal">
      <formula>3</formula>
    </cfRule>
    <cfRule type="cellIs" dxfId="91" priority="92" operator="equal">
      <formula>2</formula>
    </cfRule>
    <cfRule type="cellIs" dxfId="90" priority="93" operator="equal">
      <formula>1</formula>
    </cfRule>
  </conditionalFormatting>
  <conditionalFormatting sqref="I34">
    <cfRule type="cellIs" dxfId="89" priority="88" operator="equal">
      <formula>3</formula>
    </cfRule>
    <cfRule type="cellIs" dxfId="88" priority="89" operator="equal">
      <formula>2</formula>
    </cfRule>
    <cfRule type="cellIs" dxfId="87" priority="90" operator="equal">
      <formula>1</formula>
    </cfRule>
  </conditionalFormatting>
  <conditionalFormatting sqref="C36:O36">
    <cfRule type="cellIs" dxfId="86" priority="85" operator="equal">
      <formula>3</formula>
    </cfRule>
    <cfRule type="cellIs" dxfId="85" priority="86" operator="equal">
      <formula>2</formula>
    </cfRule>
    <cfRule type="cellIs" dxfId="84" priority="87" operator="equal">
      <formula>1</formula>
    </cfRule>
  </conditionalFormatting>
  <conditionalFormatting sqref="D38:O38">
    <cfRule type="cellIs" dxfId="83" priority="82" operator="equal">
      <formula>3</formula>
    </cfRule>
    <cfRule type="cellIs" dxfId="82" priority="83" operator="equal">
      <formula>2</formula>
    </cfRule>
    <cfRule type="cellIs" dxfId="81" priority="84" operator="equal">
      <formula>1</formula>
    </cfRule>
  </conditionalFormatting>
  <conditionalFormatting sqref="C38:O38">
    <cfRule type="cellIs" dxfId="80" priority="79" operator="equal">
      <formula>3</formula>
    </cfRule>
    <cfRule type="cellIs" dxfId="79" priority="80" operator="equal">
      <formula>2</formula>
    </cfRule>
    <cfRule type="cellIs" dxfId="78" priority="81" operator="equal">
      <formula>1</formula>
    </cfRule>
  </conditionalFormatting>
  <conditionalFormatting sqref="E40:O40">
    <cfRule type="cellIs" dxfId="77" priority="76" operator="equal">
      <formula>3</formula>
    </cfRule>
    <cfRule type="cellIs" dxfId="76" priority="77" operator="equal">
      <formula>2</formula>
    </cfRule>
    <cfRule type="cellIs" dxfId="75" priority="78" operator="equal">
      <formula>1</formula>
    </cfRule>
  </conditionalFormatting>
  <conditionalFormatting sqref="C40:O40">
    <cfRule type="cellIs" dxfId="74" priority="73" operator="equal">
      <formula>3</formula>
    </cfRule>
    <cfRule type="cellIs" dxfId="73" priority="74" operator="equal">
      <formula>2</formula>
    </cfRule>
    <cfRule type="cellIs" dxfId="72" priority="75" operator="equal">
      <formula>1</formula>
    </cfRule>
  </conditionalFormatting>
  <conditionalFormatting sqref="C40">
    <cfRule type="cellIs" dxfId="71" priority="70" operator="equal">
      <formula>3</formula>
    </cfRule>
    <cfRule type="cellIs" dxfId="70" priority="71" operator="equal">
      <formula>2</formula>
    </cfRule>
    <cfRule type="cellIs" dxfId="69" priority="72" operator="equal">
      <formula>1</formula>
    </cfRule>
  </conditionalFormatting>
  <conditionalFormatting sqref="D40">
    <cfRule type="cellIs" dxfId="68" priority="67" operator="equal">
      <formula>3</formula>
    </cfRule>
    <cfRule type="cellIs" dxfId="67" priority="68" operator="equal">
      <formula>2</formula>
    </cfRule>
    <cfRule type="cellIs" dxfId="66" priority="69" operator="equal">
      <formula>1</formula>
    </cfRule>
  </conditionalFormatting>
  <conditionalFormatting sqref="D42:O42">
    <cfRule type="cellIs" dxfId="65" priority="64" operator="equal">
      <formula>3</formula>
    </cfRule>
    <cfRule type="cellIs" dxfId="64" priority="65" operator="equal">
      <formula>2</formula>
    </cfRule>
    <cfRule type="cellIs" dxfId="63" priority="66" operator="equal">
      <formula>1</formula>
    </cfRule>
  </conditionalFormatting>
  <conditionalFormatting sqref="C42:O42">
    <cfRule type="cellIs" dxfId="62" priority="61" operator="equal">
      <formula>3</formula>
    </cfRule>
    <cfRule type="cellIs" dxfId="61" priority="62" operator="equal">
      <formula>2</formula>
    </cfRule>
    <cfRule type="cellIs" dxfId="60" priority="63" operator="equal">
      <formula>1</formula>
    </cfRule>
  </conditionalFormatting>
  <conditionalFormatting sqref="C42">
    <cfRule type="cellIs" dxfId="59" priority="58" operator="equal">
      <formula>3</formula>
    </cfRule>
    <cfRule type="cellIs" dxfId="58" priority="59" operator="equal">
      <formula>2</formula>
    </cfRule>
    <cfRule type="cellIs" dxfId="57" priority="60" operator="equal">
      <formula>1</formula>
    </cfRule>
  </conditionalFormatting>
  <conditionalFormatting sqref="D44:O44">
    <cfRule type="cellIs" dxfId="56" priority="55" operator="equal">
      <formula>3</formula>
    </cfRule>
    <cfRule type="cellIs" dxfId="55" priority="56" operator="equal">
      <formula>2</formula>
    </cfRule>
    <cfRule type="cellIs" dxfId="54" priority="57" operator="equal">
      <formula>1</formula>
    </cfRule>
  </conditionalFormatting>
  <conditionalFormatting sqref="C44:O44">
    <cfRule type="cellIs" dxfId="53" priority="52" operator="equal">
      <formula>3</formula>
    </cfRule>
    <cfRule type="cellIs" dxfId="52" priority="53" operator="equal">
      <formula>2</formula>
    </cfRule>
    <cfRule type="cellIs" dxfId="51" priority="54" operator="equal">
      <formula>1</formula>
    </cfRule>
  </conditionalFormatting>
  <conditionalFormatting sqref="C44">
    <cfRule type="cellIs" dxfId="50" priority="49" operator="equal">
      <formula>3</formula>
    </cfRule>
    <cfRule type="cellIs" dxfId="49" priority="50" operator="equal">
      <formula>2</formula>
    </cfRule>
    <cfRule type="cellIs" dxfId="48" priority="51" operator="equal">
      <formula>1</formula>
    </cfRule>
  </conditionalFormatting>
  <conditionalFormatting sqref="D46:O46">
    <cfRule type="cellIs" dxfId="47" priority="46" operator="equal">
      <formula>3</formula>
    </cfRule>
    <cfRule type="cellIs" dxfId="46" priority="47" operator="equal">
      <formula>2</formula>
    </cfRule>
    <cfRule type="cellIs" dxfId="45" priority="48" operator="equal">
      <formula>1</formula>
    </cfRule>
  </conditionalFormatting>
  <conditionalFormatting sqref="C46:O46">
    <cfRule type="cellIs" dxfId="44" priority="43" operator="equal">
      <formula>3</formula>
    </cfRule>
    <cfRule type="cellIs" dxfId="43" priority="44" operator="equal">
      <formula>2</formula>
    </cfRule>
    <cfRule type="cellIs" dxfId="42" priority="45" operator="equal">
      <formula>1</formula>
    </cfRule>
  </conditionalFormatting>
  <conditionalFormatting sqref="C46">
    <cfRule type="cellIs" dxfId="41" priority="40" operator="equal">
      <formula>3</formula>
    </cfRule>
    <cfRule type="cellIs" dxfId="40" priority="41" operator="equal">
      <formula>2</formula>
    </cfRule>
    <cfRule type="cellIs" dxfId="39" priority="42" operator="equal">
      <formula>1</formula>
    </cfRule>
  </conditionalFormatting>
  <conditionalFormatting sqref="C48:O48">
    <cfRule type="cellIs" dxfId="38" priority="37" operator="equal">
      <formula>3</formula>
    </cfRule>
    <cfRule type="cellIs" dxfId="37" priority="38" operator="equal">
      <formula>2</formula>
    </cfRule>
    <cfRule type="cellIs" dxfId="36" priority="39" operator="equal">
      <formula>1</formula>
    </cfRule>
  </conditionalFormatting>
  <conditionalFormatting sqref="C48:O48">
    <cfRule type="cellIs" dxfId="35" priority="34" operator="equal">
      <formula>3</formula>
    </cfRule>
    <cfRule type="cellIs" dxfId="34" priority="35" operator="equal">
      <formula>2</formula>
    </cfRule>
    <cfRule type="cellIs" dxfId="33" priority="36" operator="equal">
      <formula>1</formula>
    </cfRule>
  </conditionalFormatting>
  <conditionalFormatting sqref="C50:O50">
    <cfRule type="cellIs" dxfId="32" priority="31" operator="equal">
      <formula>3</formula>
    </cfRule>
    <cfRule type="cellIs" dxfId="31" priority="32" operator="equal">
      <formula>2</formula>
    </cfRule>
    <cfRule type="cellIs" dxfId="30" priority="33" operator="equal">
      <formula>1</formula>
    </cfRule>
  </conditionalFormatting>
  <conditionalFormatting sqref="C50:O50">
    <cfRule type="cellIs" dxfId="29" priority="28" operator="equal">
      <formula>3</formula>
    </cfRule>
    <cfRule type="cellIs" dxfId="28" priority="29" operator="equal">
      <formula>2</formula>
    </cfRule>
    <cfRule type="cellIs" dxfId="27" priority="30" operator="equal">
      <formula>1</formula>
    </cfRule>
  </conditionalFormatting>
  <conditionalFormatting sqref="C50:O50">
    <cfRule type="cellIs" dxfId="26" priority="25" operator="equal">
      <formula>3</formula>
    </cfRule>
    <cfRule type="cellIs" dxfId="25" priority="26" operator="equal">
      <formula>2</formula>
    </cfRule>
    <cfRule type="cellIs" dxfId="24" priority="27" operator="equal">
      <formula>1</formula>
    </cfRule>
  </conditionalFormatting>
  <conditionalFormatting sqref="C52:O52">
    <cfRule type="cellIs" dxfId="23" priority="22" operator="equal">
      <formula>3</formula>
    </cfRule>
    <cfRule type="cellIs" dxfId="22" priority="23" operator="equal">
      <formula>2</formula>
    </cfRule>
    <cfRule type="cellIs" dxfId="21" priority="24" operator="equal">
      <formula>1</formula>
    </cfRule>
  </conditionalFormatting>
  <conditionalFormatting sqref="C52:O52">
    <cfRule type="cellIs" dxfId="20" priority="19" operator="equal">
      <formula>3</formula>
    </cfRule>
    <cfRule type="cellIs" dxfId="19" priority="20" operator="equal">
      <formula>2</formula>
    </cfRule>
    <cfRule type="cellIs" dxfId="18" priority="21" operator="equal">
      <formula>1</formula>
    </cfRule>
  </conditionalFormatting>
  <conditionalFormatting sqref="C54:O54">
    <cfRule type="cellIs" dxfId="17" priority="16" operator="equal">
      <formula>3</formula>
    </cfRule>
    <cfRule type="cellIs" dxfId="16" priority="17" operator="equal">
      <formula>2</formula>
    </cfRule>
    <cfRule type="cellIs" dxfId="15" priority="18" operator="equal">
      <formula>1</formula>
    </cfRule>
  </conditionalFormatting>
  <conditionalFormatting sqref="C54:O54">
    <cfRule type="cellIs" dxfId="14" priority="13" operator="equal">
      <formula>3</formula>
    </cfRule>
    <cfRule type="cellIs" dxfId="13" priority="14" operator="equal">
      <formula>2</formula>
    </cfRule>
    <cfRule type="cellIs" dxfId="12" priority="15" operator="equal">
      <formula>1</formula>
    </cfRule>
  </conditionalFormatting>
  <conditionalFormatting sqref="C56:O56">
    <cfRule type="cellIs" dxfId="11" priority="10" operator="equal">
      <formula>3</formula>
    </cfRule>
    <cfRule type="cellIs" dxfId="10" priority="11" operator="equal">
      <formula>2</formula>
    </cfRule>
    <cfRule type="cellIs" dxfId="9" priority="12" operator="equal">
      <formula>1</formula>
    </cfRule>
  </conditionalFormatting>
  <conditionalFormatting sqref="C56:O56">
    <cfRule type="cellIs" dxfId="8" priority="7" operator="equal">
      <formula>3</formula>
    </cfRule>
    <cfRule type="cellIs" dxfId="7" priority="8" operator="equal">
      <formula>2</formula>
    </cfRule>
    <cfRule type="cellIs" dxfId="6" priority="9" operator="equal">
      <formula>1</formula>
    </cfRule>
  </conditionalFormatting>
  <conditionalFormatting sqref="C58:O58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C58:O58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</vt:i4>
      </vt:variant>
    </vt:vector>
  </HeadingPairs>
  <TitlesOfParts>
    <vt:vector size="10" baseType="lpstr">
      <vt:lpstr>Einleitung</vt:lpstr>
      <vt:lpstr>Antworten Kurzcheck</vt:lpstr>
      <vt:lpstr>Auswertung</vt:lpstr>
      <vt:lpstr>Kommentare</vt:lpstr>
      <vt:lpstr>  </vt:lpstr>
      <vt:lpstr>Beispiel Antworten Kurzcheck</vt:lpstr>
      <vt:lpstr>Beispiel Auswertung</vt:lpstr>
      <vt:lpstr>Beispiel Kommentare</vt:lpstr>
      <vt:lpstr>'Beispiel Kommentare'!OLE_LINK1</vt:lpstr>
      <vt:lpstr>Kommentare!OLE_LINK1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Voigt</dc:creator>
  <cp:lastModifiedBy>Mathias Voigt</cp:lastModifiedBy>
  <cp:lastPrinted>2019-07-26T07:08:09Z</cp:lastPrinted>
  <dcterms:created xsi:type="dcterms:W3CDTF">2018-12-03T11:59:31Z</dcterms:created>
  <dcterms:modified xsi:type="dcterms:W3CDTF">2020-11-04T08:37:56Z</dcterms:modified>
</cp:coreProperties>
</file>